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Лист3" sheetId="3" r:id="rId1"/>
    <sheet name="Лист1" sheetId="4" r:id="rId2"/>
  </sheets>
  <calcPr calcId="145621" fullPrecision="0"/>
</workbook>
</file>

<file path=xl/calcChain.xml><?xml version="1.0" encoding="utf-8"?>
<calcChain xmlns="http://schemas.openxmlformats.org/spreadsheetml/2006/main">
  <c r="FX6" i="3" l="1"/>
  <c r="GD6" i="3" l="1"/>
  <c r="FV27" i="3"/>
  <c r="GB27" i="3" s="1"/>
  <c r="FV26" i="3"/>
  <c r="GB26" i="3" s="1"/>
  <c r="FV25" i="3"/>
  <c r="GB25" i="3" s="1"/>
  <c r="FV24" i="3"/>
  <c r="GB24" i="3" s="1"/>
  <c r="FV23" i="3"/>
  <c r="GB23" i="3" s="1"/>
  <c r="FV22" i="3"/>
  <c r="GB22" i="3" s="1"/>
  <c r="FV21" i="3"/>
  <c r="FV20" i="3"/>
  <c r="GB20" i="3" s="1"/>
  <c r="FV19" i="3"/>
  <c r="GB19" i="3" s="1"/>
  <c r="FV18" i="3"/>
  <c r="GB18" i="3" s="1"/>
  <c r="FV17" i="3"/>
  <c r="GB17" i="3" s="1"/>
  <c r="FV16" i="3"/>
  <c r="GB16" i="3" s="1"/>
  <c r="FV15" i="3"/>
  <c r="GB15" i="3" s="1"/>
  <c r="FV14" i="3"/>
  <c r="GB14" i="3" s="1"/>
  <c r="FV13" i="3"/>
  <c r="GB13" i="3" s="1"/>
  <c r="FV12" i="3"/>
  <c r="GB12" i="3" s="1"/>
  <c r="FV11" i="3"/>
  <c r="GB11" i="3" s="1"/>
  <c r="FV10" i="3"/>
  <c r="FV9" i="3"/>
  <c r="FV8" i="3"/>
  <c r="FV7" i="3"/>
  <c r="GB7" i="3" s="1"/>
  <c r="FV6" i="3"/>
  <c r="GB6" i="3" s="1"/>
  <c r="FT27" i="3"/>
  <c r="FT26" i="3"/>
  <c r="FT25" i="3"/>
  <c r="FT24" i="3"/>
  <c r="FT23" i="3"/>
  <c r="FT22" i="3"/>
  <c r="FT21" i="3"/>
  <c r="FT20" i="3"/>
  <c r="FT19" i="3"/>
  <c r="FT18" i="3"/>
  <c r="FT17" i="3"/>
  <c r="FT16" i="3"/>
  <c r="FT15" i="3"/>
  <c r="FT14" i="3"/>
  <c r="FT13" i="3"/>
  <c r="FT12" i="3"/>
  <c r="FT11" i="3"/>
  <c r="FT10" i="3"/>
  <c r="FT9" i="3"/>
  <c r="FT8" i="3"/>
  <c r="FT7" i="3"/>
  <c r="FT6" i="3"/>
  <c r="FR27" i="3"/>
  <c r="FR26" i="3"/>
  <c r="FR25" i="3"/>
  <c r="FR24" i="3"/>
  <c r="FR23" i="3"/>
  <c r="FR22" i="3"/>
  <c r="FR21" i="3"/>
  <c r="FR20" i="3"/>
  <c r="FR19" i="3"/>
  <c r="FR18" i="3"/>
  <c r="FR17" i="3"/>
  <c r="FR16" i="3"/>
  <c r="FR15" i="3"/>
  <c r="FR14" i="3"/>
  <c r="FR13" i="3"/>
  <c r="FR12" i="3"/>
  <c r="FR11" i="3"/>
  <c r="FR10" i="3"/>
  <c r="FR9" i="3"/>
  <c r="FR8" i="3"/>
  <c r="FR7" i="3"/>
  <c r="FR6" i="3"/>
  <c r="FP27" i="3"/>
  <c r="FP26" i="3"/>
  <c r="FP25" i="3"/>
  <c r="FP24" i="3"/>
  <c r="FP23" i="3"/>
  <c r="FP22" i="3"/>
  <c r="FP21" i="3"/>
  <c r="FP20" i="3"/>
  <c r="FP19" i="3"/>
  <c r="FP18" i="3"/>
  <c r="FP17" i="3"/>
  <c r="FP16" i="3"/>
  <c r="FP15" i="3"/>
  <c r="FP14" i="3"/>
  <c r="FP13" i="3"/>
  <c r="FP12" i="3"/>
  <c r="FP11" i="3"/>
  <c r="FP10" i="3"/>
  <c r="FP9" i="3"/>
  <c r="FP8" i="3"/>
  <c r="FP7" i="3"/>
  <c r="FP6" i="3"/>
  <c r="FQ6" i="3" s="1"/>
  <c r="FN27" i="3"/>
  <c r="FN26" i="3"/>
  <c r="FN25" i="3"/>
  <c r="FN24" i="3"/>
  <c r="FN23" i="3"/>
  <c r="FN22" i="3"/>
  <c r="FN21" i="3"/>
  <c r="FN20" i="3"/>
  <c r="FN19" i="3"/>
  <c r="FN18" i="3"/>
  <c r="FN17" i="3"/>
  <c r="FN16" i="3"/>
  <c r="FN15" i="3"/>
  <c r="FN14" i="3"/>
  <c r="FN13" i="3"/>
  <c r="FN12" i="3"/>
  <c r="FN11" i="3"/>
  <c r="FN10" i="3"/>
  <c r="FN9" i="3"/>
  <c r="FN8" i="3"/>
  <c r="FN7" i="3"/>
  <c r="FN6" i="3"/>
  <c r="FX27" i="3"/>
  <c r="GD27" i="3" s="1"/>
  <c r="FX26" i="3"/>
  <c r="FX25" i="3"/>
  <c r="GD25" i="3" s="1"/>
  <c r="FX24" i="3"/>
  <c r="GD24" i="3" s="1"/>
  <c r="FX23" i="3"/>
  <c r="GD23" i="3" s="1"/>
  <c r="FX22" i="3"/>
  <c r="FX21" i="3"/>
  <c r="GD21" i="3" s="1"/>
  <c r="FX20" i="3"/>
  <c r="GD20" i="3" s="1"/>
  <c r="FX19" i="3"/>
  <c r="FX18" i="3"/>
  <c r="FX17" i="3"/>
  <c r="GD17" i="3" s="1"/>
  <c r="FX16" i="3"/>
  <c r="GD16" i="3" s="1"/>
  <c r="FX15" i="3"/>
  <c r="FX14" i="3"/>
  <c r="FX13" i="3"/>
  <c r="GD13" i="3" s="1"/>
  <c r="FX12" i="3"/>
  <c r="GD12" i="3" s="1"/>
  <c r="FX11" i="3"/>
  <c r="FX10" i="3"/>
  <c r="FX9" i="3"/>
  <c r="GD9" i="3" s="1"/>
  <c r="FX8" i="3"/>
  <c r="GD8" i="3" s="1"/>
  <c r="FX7" i="3"/>
  <c r="FO9" i="3"/>
  <c r="FO27" i="3"/>
  <c r="FO10" i="3"/>
  <c r="GB21" i="3"/>
  <c r="GB9" i="3"/>
  <c r="FO26" i="3" l="1"/>
  <c r="FO17" i="3"/>
  <c r="FU27" i="3"/>
  <c r="FW12" i="3"/>
  <c r="FO7" i="3"/>
  <c r="FO8" i="3"/>
  <c r="FO19" i="3"/>
  <c r="FO24" i="3"/>
  <c r="FO11" i="3"/>
  <c r="FZ8" i="3"/>
  <c r="FZ12" i="3"/>
  <c r="GF12" i="3" s="1"/>
  <c r="FZ16" i="3"/>
  <c r="GF16" i="3" s="1"/>
  <c r="FZ20" i="3"/>
  <c r="GF20" i="3" s="1"/>
  <c r="FZ24" i="3"/>
  <c r="GF24" i="3" s="1"/>
  <c r="FO23" i="3"/>
  <c r="FO13" i="3"/>
  <c r="FO21" i="3"/>
  <c r="FO25" i="3"/>
  <c r="FW8" i="3"/>
  <c r="FW24" i="3"/>
  <c r="GB8" i="3"/>
  <c r="FW10" i="3"/>
  <c r="FU12" i="3"/>
  <c r="FU18" i="3"/>
  <c r="FZ22" i="3"/>
  <c r="FU25" i="3"/>
  <c r="FU14" i="3"/>
  <c r="FU22" i="3"/>
  <c r="FU20" i="3"/>
  <c r="FS14" i="3"/>
  <c r="FS26" i="3"/>
  <c r="FS24" i="3"/>
  <c r="FS6" i="3"/>
  <c r="FS10" i="3"/>
  <c r="FS18" i="3"/>
  <c r="FS11" i="3"/>
  <c r="FS15" i="3"/>
  <c r="FS23" i="3"/>
  <c r="FZ15" i="3"/>
  <c r="FZ23" i="3"/>
  <c r="GF23" i="3" s="1"/>
  <c r="FS13" i="3"/>
  <c r="FS22" i="3"/>
  <c r="FS27" i="3"/>
  <c r="FS25" i="3"/>
  <c r="FQ8" i="3"/>
  <c r="FQ25" i="3"/>
  <c r="FQ18" i="3"/>
  <c r="FQ10" i="3"/>
  <c r="FQ9" i="3"/>
  <c r="FQ7" i="3"/>
  <c r="FQ11" i="3"/>
  <c r="FZ26" i="3"/>
  <c r="FQ26" i="3"/>
  <c r="FQ27" i="3"/>
  <c r="FZ6" i="3"/>
  <c r="GF6" i="3" s="1"/>
  <c r="FQ13" i="3"/>
  <c r="FW14" i="3"/>
  <c r="FU15" i="3"/>
  <c r="FU26" i="3"/>
  <c r="FU17" i="3"/>
  <c r="FS19" i="3"/>
  <c r="FS7" i="3"/>
  <c r="FS9" i="3"/>
  <c r="FZ27" i="3"/>
  <c r="GF27" i="3" s="1"/>
  <c r="FQ16" i="3"/>
  <c r="FQ20" i="3"/>
  <c r="FQ23" i="3"/>
  <c r="FQ12" i="3"/>
  <c r="FQ15" i="3"/>
  <c r="FQ21" i="3"/>
  <c r="FZ19" i="3"/>
  <c r="FQ14" i="3"/>
  <c r="FQ17" i="3"/>
  <c r="FQ19" i="3"/>
  <c r="FQ22" i="3"/>
  <c r="FQ24" i="3"/>
  <c r="FO12" i="3"/>
  <c r="FO22" i="3"/>
  <c r="FO16" i="3"/>
  <c r="FZ11" i="3"/>
  <c r="FO20" i="3"/>
  <c r="FZ7" i="3"/>
  <c r="FO6" i="3"/>
  <c r="FO14" i="3"/>
  <c r="FO15" i="3"/>
  <c r="FO18" i="3"/>
  <c r="FZ13" i="3"/>
  <c r="GF13" i="3" s="1"/>
  <c r="FY9" i="3"/>
  <c r="FY16" i="3"/>
  <c r="FY14" i="3"/>
  <c r="FY24" i="3"/>
  <c r="FY25" i="3"/>
  <c r="FY26" i="3"/>
  <c r="FY10" i="3"/>
  <c r="FY15" i="3"/>
  <c r="FY21" i="3"/>
  <c r="FY22" i="3"/>
  <c r="FY23" i="3"/>
  <c r="FY27" i="3"/>
  <c r="FY18" i="3"/>
  <c r="FY11" i="3"/>
  <c r="FY19" i="3"/>
  <c r="FY8" i="3"/>
  <c r="FY20" i="3"/>
  <c r="FY6" i="3"/>
  <c r="FY7" i="3"/>
  <c r="FY12" i="3"/>
  <c r="FY13" i="3"/>
  <c r="FY17" i="3"/>
  <c r="FW6" i="3"/>
  <c r="FW16" i="3"/>
  <c r="GB10" i="3"/>
  <c r="GC8" i="3" s="1"/>
  <c r="FW17" i="3"/>
  <c r="FW19" i="3"/>
  <c r="FW22" i="3"/>
  <c r="FW26" i="3"/>
  <c r="FW9" i="3"/>
  <c r="FW11" i="3"/>
  <c r="FW13" i="3"/>
  <c r="FW20" i="3"/>
  <c r="FW25" i="3"/>
  <c r="FW7" i="3"/>
  <c r="FW15" i="3"/>
  <c r="FW18" i="3"/>
  <c r="FW21" i="3"/>
  <c r="FW23" i="3"/>
  <c r="FW27" i="3"/>
  <c r="FU9" i="3"/>
  <c r="FU23" i="3"/>
  <c r="FZ17" i="3"/>
  <c r="GF17" i="3" s="1"/>
  <c r="FU6" i="3"/>
  <c r="FU8" i="3"/>
  <c r="FU11" i="3"/>
  <c r="FZ21" i="3"/>
  <c r="GF21" i="3" s="1"/>
  <c r="FZ9" i="3"/>
  <c r="GF9" i="3" s="1"/>
  <c r="FZ25" i="3"/>
  <c r="GF25" i="3" s="1"/>
  <c r="FZ14" i="3"/>
  <c r="FU7" i="3"/>
  <c r="FU10" i="3"/>
  <c r="FU13" i="3"/>
  <c r="FU16" i="3"/>
  <c r="FU19" i="3"/>
  <c r="FU21" i="3"/>
  <c r="FU24" i="3"/>
  <c r="FS17" i="3"/>
  <c r="FS21" i="3"/>
  <c r="FS8" i="3"/>
  <c r="FS12" i="3"/>
  <c r="FS16" i="3"/>
  <c r="FS20" i="3"/>
  <c r="FZ10" i="3"/>
  <c r="FZ18" i="3"/>
  <c r="GD15" i="3"/>
  <c r="GD10" i="3"/>
  <c r="GD14" i="3"/>
  <c r="GD18" i="3"/>
  <c r="GD22" i="3"/>
  <c r="GD26" i="3"/>
  <c r="GD7" i="3"/>
  <c r="GD11" i="3"/>
  <c r="GD19" i="3"/>
  <c r="GF8" i="3" l="1"/>
  <c r="GC27" i="3"/>
  <c r="GC11" i="3"/>
  <c r="GC6" i="3"/>
  <c r="GC22" i="3"/>
  <c r="GC24" i="3"/>
  <c r="GC23" i="3"/>
  <c r="GC13" i="3"/>
  <c r="GC14" i="3"/>
  <c r="GC16" i="3"/>
  <c r="GC21" i="3"/>
  <c r="GC12" i="3"/>
  <c r="GC19" i="3"/>
  <c r="GC10" i="3"/>
  <c r="GC26" i="3"/>
  <c r="GC20" i="3"/>
  <c r="GC25" i="3"/>
  <c r="GC17" i="3"/>
  <c r="GC9" i="3"/>
  <c r="GF26" i="3"/>
  <c r="GE8" i="3"/>
  <c r="GF10" i="3"/>
  <c r="GC15" i="3"/>
  <c r="GC18" i="3"/>
  <c r="GC7" i="3"/>
  <c r="GF19" i="3"/>
  <c r="GA17" i="3"/>
  <c r="GE9" i="3"/>
  <c r="GE24" i="3"/>
  <c r="GF15" i="3"/>
  <c r="GE20" i="3"/>
  <c r="GF18" i="3"/>
  <c r="GE16" i="3"/>
  <c r="GE12" i="3"/>
  <c r="GE10" i="3"/>
  <c r="GE22" i="3"/>
  <c r="GE14" i="3"/>
  <c r="GE6" i="3"/>
  <c r="GF7" i="3"/>
  <c r="GF22" i="3"/>
  <c r="GE27" i="3"/>
  <c r="GE23" i="3"/>
  <c r="GE19" i="3"/>
  <c r="GE15" i="3"/>
  <c r="GE11" i="3"/>
  <c r="GE7" i="3"/>
  <c r="GF11" i="3"/>
  <c r="GE26" i="3"/>
  <c r="GE18" i="3"/>
  <c r="GE25" i="3"/>
  <c r="GE21" i="3"/>
  <c r="GE17" i="3"/>
  <c r="GE13" i="3"/>
  <c r="GF14" i="3"/>
  <c r="GA13" i="3"/>
  <c r="GA25" i="3"/>
  <c r="GA9" i="3"/>
  <c r="GA21" i="3"/>
  <c r="GA24" i="3"/>
  <c r="GA20" i="3"/>
  <c r="GA16" i="3"/>
  <c r="GA12" i="3"/>
  <c r="GA8" i="3"/>
  <c r="GA27" i="3"/>
  <c r="GA23" i="3"/>
  <c r="GA19" i="3"/>
  <c r="GA15" i="3"/>
  <c r="GA11" i="3"/>
  <c r="GA7" i="3"/>
  <c r="GA26" i="3"/>
  <c r="GA22" i="3"/>
  <c r="GA18" i="3"/>
  <c r="GA14" i="3"/>
  <c r="GA10" i="3"/>
  <c r="GA6" i="3"/>
  <c r="GG6" i="3" l="1"/>
  <c r="GG23" i="3"/>
  <c r="GG7" i="3"/>
  <c r="GG10" i="3"/>
  <c r="GG16" i="3"/>
  <c r="GG27" i="3"/>
  <c r="GG11" i="3"/>
  <c r="GG17" i="3"/>
  <c r="GG15" i="3"/>
  <c r="GG19" i="3"/>
  <c r="GG14" i="3"/>
  <c r="GG25" i="3"/>
  <c r="GG26" i="3"/>
  <c r="GG24" i="3"/>
  <c r="GG13" i="3"/>
  <c r="GG8" i="3"/>
  <c r="GG9" i="3"/>
  <c r="GG18" i="3"/>
  <c r="GG21" i="3"/>
  <c r="GG20" i="3"/>
  <c r="GG22" i="3"/>
  <c r="GG12" i="3"/>
</calcChain>
</file>

<file path=xl/sharedStrings.xml><?xml version="1.0" encoding="utf-8"?>
<sst xmlns="http://schemas.openxmlformats.org/spreadsheetml/2006/main" count="406" uniqueCount="100">
  <si>
    <t>УРОВЕНЬ ДОВЕРИЯ К ВЛАСТИ</t>
  </si>
  <si>
    <t>Алексеевский г/о</t>
  </si>
  <si>
    <t>Белгородский район</t>
  </si>
  <si>
    <t>Борисовский район</t>
  </si>
  <si>
    <t>Валуйский г/о</t>
  </si>
  <si>
    <t>Вейделевский район</t>
  </si>
  <si>
    <t>Волоконовский район</t>
  </si>
  <si>
    <t>г/о "Город Белгород"</t>
  </si>
  <si>
    <t>Грайворонский г/о</t>
  </si>
  <si>
    <t>Губкинский г/о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</si>
  <si>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</si>
  <si>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</si>
  <si>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</si>
  <si>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</si>
  <si>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</si>
  <si>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Новооскольский г/о</t>
  </si>
  <si>
    <t>Прохоровский район</t>
  </si>
  <si>
    <t>Ракитянский район</t>
  </si>
  <si>
    <t>Старооскольский г/о</t>
  </si>
  <si>
    <t>Чернянский район</t>
  </si>
  <si>
    <t>Шебекинский г/о</t>
  </si>
  <si>
    <t>Яковлевский г/о</t>
  </si>
  <si>
    <t>УРОВЕНЬ  ЭКОНОМИЧЕСКОГО  РАЗВИТИЯ</t>
  </si>
  <si>
    <t>УРОВЕНЬ   СОЦИАЛЬНОГО  ОБЕСПЕЧЕНИЯ</t>
  </si>
  <si>
    <t>ОТРАСЛЕВАЯ ПРИНАДЛЕЖНОСТЬ КПЭ</t>
  </si>
  <si>
    <t>СФЕРА ДЕЯТЕЛЬНОСТИ</t>
  </si>
  <si>
    <t>УРОВЕНЬ   КАЧЕСТВА  ЖИЗНИ   НАСЕЛЕНИЯ</t>
  </si>
  <si>
    <t>ранг
территории
по критерию</t>
  </si>
  <si>
    <t>по уровню доверия 
к влвсти
(Идв)</t>
  </si>
  <si>
    <t>по уровню
экономичес-
кого развития
(Иэр)</t>
  </si>
  <si>
    <t>по уровню
социального 
обеспечения
(Исо)</t>
  </si>
  <si>
    <t>по уровню
качества жи-
зни населения
(Икж)</t>
  </si>
  <si>
    <t>по уровню
эффективнос-
ти реализации типовых КПЭ 
(Итип)</t>
  </si>
  <si>
    <t>СПЕЦИФИЧЕСКИЕ КПЭ</t>
  </si>
  <si>
    <t>ТИПОВЫЕ КПЭ</t>
  </si>
  <si>
    <t xml:space="preserve">индекс
 среднего объёма
 КПЭ
(Иобъем)
</t>
  </si>
  <si>
    <t>наименование 
муниципального образования
 облсти</t>
  </si>
  <si>
    <t>3. Содействие развитию конкуренции (балл)</t>
  </si>
  <si>
    <t>4. Среднемесячная номинальная начисленная заработная плата работников (рубль)</t>
  </si>
  <si>
    <t>6. Воспроизводство плодородия почв за счет применения органических удобрений (%)</t>
  </si>
  <si>
    <t>10. Выполнение плана профилактических прививок, включенных в национальный календарь  (%)</t>
  </si>
  <si>
    <t>16. Количество семей, построивших индивидуальный жилой дом за счет собственных и заемных средств (единица)</t>
  </si>
  <si>
    <t>17.  Уровень доступности жилья (%)</t>
  </si>
  <si>
    <t>18. Количество благоустроенных территорий (единица)</t>
  </si>
  <si>
    <t>20.  Объем недостаточно очищенных сточных вод (%)</t>
  </si>
  <si>
    <t>Ровеньский район</t>
  </si>
  <si>
    <t>1. Уровень доверия к власти (%)</t>
  </si>
  <si>
    <t>ТИПОВОЙ   КПЭ</t>
  </si>
  <si>
    <t>показатели эффктивности</t>
  </si>
  <si>
    <t>22.  Доля загруженности имеющихся на территории муниципального образования области открытых плоскостных спортивных сооружений (дворовых, общегородских, пришкольных), спортивных залов общеобразовательных учреждений, физкультурно-оздоровительных комплексов, бассейнов, ледовых арен (%)</t>
  </si>
  <si>
    <t>23. Уровень эффективности реализации портфеля проектов  (%)</t>
  </si>
  <si>
    <t>индекс по степени достижения целевого значения КПЭ 
 (Ицел)</t>
  </si>
  <si>
    <t xml:space="preserve">ранг 
КПЭ </t>
  </si>
  <si>
    <t xml:space="preserve">значение экспертной оценки эффективности КПЭ </t>
  </si>
  <si>
    <t xml:space="preserve"> по специфическим КПЭ</t>
  </si>
  <si>
    <t>ранг МО
по достигну-
тым специфи-
ческим КПЭ</t>
  </si>
  <si>
    <t xml:space="preserve"> по типовым
 КПЭ</t>
  </si>
  <si>
    <t>ранг МО
по достигну-
тым типовым КПЭ</t>
  </si>
  <si>
    <t>экспертная оценка
эффективнос-
ти деятельности
 УК ОМСУ</t>
  </si>
  <si>
    <t>ранг МО
по экспертной оценке</t>
  </si>
  <si>
    <t>ИТОГОВАЯ КОМПЛЕКСНАЯ ОЦЕНКА МО</t>
  </si>
  <si>
    <t>ИТОГОВЫЙ
 РЕЙТИНГ
МО</t>
  </si>
  <si>
    <t>ЭКСПЕРТНАЯ ОЦЕНКА</t>
  </si>
  <si>
    <t>СПЕЦИФИЧЕСКИЙ   КПЭ</t>
  </si>
  <si>
    <t xml:space="preserve">ранг
 значения экспертной
 оценки
КПЭ 
</t>
  </si>
  <si>
    <t>Сводный 
индекс  КПЭ
(Ипi) 
 (Ицел)*06+
(Иобъем)*0,4</t>
  </si>
  <si>
    <t>экспертной оценки
эффективнос-
ти деятель-ности
 УК ОМСУ
(Иэо)</t>
  </si>
  <si>
    <t>СУММАРНОЕ ЗНАЧЕНИЕ  СВОДНЫХ  ИНТЕГРАЛЬНЫХ КРИТЕРИЕВ</t>
  </si>
  <si>
    <t>( * )  Оотсутствуют земли сельскохозяйственного назначения</t>
  </si>
  <si>
    <t xml:space="preserve"> </t>
  </si>
  <si>
    <t xml:space="preserve">( * ) </t>
  </si>
  <si>
    <t>( * )  Не участвует в 2020 году в реализации национального проекта   "Безопасные и качественные автомобильные дороги"</t>
  </si>
  <si>
    <t xml:space="preserve">( * )  </t>
  </si>
  <si>
    <t>24. Количество реализуемых администрацией городского округа, муниципального района брендовых (узнаваемых) проектов за отчетный год (единица)</t>
  </si>
  <si>
    <t>21.  Доля обустройства твердым основанием мест (площадок) накопления твердых коммунальных отходов 
к количеству мест накопления твердых коммунальных (%)</t>
  </si>
  <si>
    <t>2. Количество субъектов малого и среднего предпринимательства, в том числе индивидуальных предпринимателей, 
в расчете на 10 000 человек населения (единица)</t>
  </si>
  <si>
    <t>5. Объем инвестиций в основной капитал (без субъектов малого предпринимательства и параметров неформальной деятельности) 
(% к предыдущему году)</t>
  </si>
  <si>
    <t>7. Доля соответствующих нормативным требованиям автомобильных дорог регионального значения
 и автомобильных дорог в городских агломерациях с учетом загруженности (%)</t>
  </si>
  <si>
    <t>12. Удельный вес численности обучающихся по основным образовательным программам начального общего, 
основного общего и среднего общего образования, участвующих в олимпиадах и конкурсах различного уровня   (%)</t>
  </si>
  <si>
    <t>19.  Доля населения, обеспеченного качественной питьевой водой из систем централизованного водоснабжения (%)</t>
  </si>
  <si>
    <t xml:space="preserve">26. Создание муниципальным образованием области, участвующим в реализации программы "Эффективный регион", 
образца лучших практик федерального уровня к 1 декабря 2020 года  (%)   </t>
  </si>
  <si>
    <t>27.  Доля реализующихся бережливых проектов  от общего количества отделов в соответствии
 с утвержденной структурой администрации городского округа, муниципального района (%)</t>
  </si>
  <si>
    <t>28.  Удельный вес налоговых и неналоговых доходов консолидированного бюджета муниципального образования 
в общем объеме доходов консолидированного бюджета муниципального образования (в сопоставимых условиях)    (%)</t>
  </si>
  <si>
    <t xml:space="preserve"> ( * ) </t>
  </si>
  <si>
    <t>( * ) Не участвует в 2020 году в реализации государственной программы  "Формирование современной городской среды на территории Белгородской области"</t>
  </si>
  <si>
    <t>( * )  На территории  МО  недостаточно очищенные сточные воды отсутствуют</t>
  </si>
  <si>
    <t>( * )  На территории  МО бесконтейнерный способ накопления отходов</t>
  </si>
  <si>
    <t xml:space="preserve"> ( * )  Не участвует в 2020 году в реализации программы "Эффективный регион"  образца лучших практик федерального уровня</t>
  </si>
  <si>
    <t>Итоговая ранговая таблица по результатам комплексной оценки ключевых показателей эффективности деятельности 
управленческих команд органов местного самоуправления городских округов и муниципальных районов  области за 2020 год 
 (во исполнение постановления Губернатора области от 14 февраля 2020 года № 7)</t>
  </si>
  <si>
    <t>Сводный 
индекс  КПЭ
(Ипi) 
 (Ицел)*06+(Иобъем)*0,4</t>
  </si>
  <si>
    <t>СВОДНЫЕ КРИТЕРИАЛЬНЫЕ ИНДЕКСЫ КПЭ (СРЕДНЕАРИФМЕТИЧЕСКИЕ ЗНАЧЕНИЯ  ИНДЕКСОВ  КПЭ)
С УЧЕТОМ ВЕСОВЫХ КОЭФФИЦИЕНТОВ</t>
  </si>
  <si>
    <t>8. Количество граждан старше 18 лет, прошедших профилактические осмотры (человек)</t>
  </si>
  <si>
    <t>9. Количество граждан старше 18 лет, прошедших диспансеризацию (человек)</t>
  </si>
  <si>
    <t>11. Проведение вакцинации против гриппа за счет средств работодателей работающего населения, не вошедшего в план профилактических прививок  (%)</t>
  </si>
  <si>
    <t>13. Доля выпускников муниципальных общеобразовательных организаций, поступивших в профессиональные образовательные организации Белгородской области и иных регионов РФ, в том числе ВУЗы Белгородской области и иных регионов РФ, на уровень СПО (обучающиеся 9 классов) (%)</t>
  </si>
  <si>
    <t>14. Доля выпускников муниципальных общеобразовательных организаций, поступивших в профессиональные образовательные организации Белгородской области и иных регионов РФ, в том числе ВУЗы Белгородской области и иных регионов РФ,  на уровень СПО (обучающиеся 11 классов) (%)</t>
  </si>
  <si>
    <t>25. Норма инициированных проектов структурными подразделениями (отделами) администраций городских округов
 и муниципальных районов области с последующей их реализацией за отчетный год (единица)</t>
  </si>
  <si>
    <t>РЕЗУЛЬТАТЫ КОМПЛЕКСНОЙ ОЦЕНКИ КПЭ УПРАВЛЕНЧЕСКИХ КОМАНД ОМСУ ГОРОДСКИХ ОКРУГОВ И МУНИЦИПАЛЬНЫХ РАЙОНОВ ОБЛАСТИ ЗА 2020 ГОД</t>
  </si>
  <si>
    <t>ИТОГОВАЯ  РАНГОВАЯ  ТАБЛИЦА  ПО  РЕЗУЛЬТАТАМ  КОМПЛЕКСНОЙ  ОЦЕНКИ  КПЭ  УПРАВЛЕНЧЕСКИХ  КОМАНД  ОМСУ 
ГОРОДСКИХ  ОКРУГОВ  И  МУНИЦИПАЛЬНЫХ  РАЙОНОВ  ОБЛАСТИ  ЗА 2020 ГОД (во исполнение постановления Губернатора области от 14 февраля 2020 года № 7)</t>
  </si>
  <si>
    <t>15. Естественный прирост населения (промилле)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</si>
</sst>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.5"/>
      <color theme="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5" fillId="3" borderId="25" xfId="0" applyNumberFormat="1" applyFont="1" applyFill="1" applyBorder="1" applyAlignment="1" applyProtection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34" xfId="0" applyNumberFormat="1" applyFont="1" applyFill="1" applyBorder="1" applyAlignment="1" applyProtection="1">
      <alignment horizontal="center" vertical="center" wrapText="1"/>
    </xf>
    <xf numFmtId="2" fontId="5" fillId="2" borderId="6" xfId="0" applyNumberFormat="1" applyFont="1" applyFill="1" applyBorder="1" applyAlignment="1" applyProtection="1">
      <alignment horizontal="center" vertical="center" wrapText="1"/>
    </xf>
    <xf numFmtId="2" fontId="5" fillId="2" borderId="13" xfId="0" applyNumberFormat="1" applyFont="1" applyFill="1" applyBorder="1" applyAlignment="1" applyProtection="1">
      <alignment horizontal="center" vertical="center" wrapText="1"/>
    </xf>
    <xf numFmtId="2" fontId="5" fillId="2" borderId="11" xfId="0" applyNumberFormat="1" applyFont="1" applyFill="1" applyBorder="1" applyAlignment="1" applyProtection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</xf>
    <xf numFmtId="2" fontId="5" fillId="2" borderId="35" xfId="0" applyNumberFormat="1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0" xfId="0" applyFont="1" applyFill="1"/>
    <xf numFmtId="2" fontId="5" fillId="2" borderId="3" xfId="0" applyNumberFormat="1" applyFont="1" applyFill="1" applyBorder="1" applyAlignment="1" applyProtection="1">
      <alignment horizontal="center" vertical="center" wrapText="1"/>
    </xf>
    <xf numFmtId="2" fontId="5" fillId="2" borderId="4" xfId="0" applyNumberFormat="1" applyFont="1" applyFill="1" applyBorder="1" applyAlignment="1" applyProtection="1">
      <alignment horizontal="center" vertical="center" wrapText="1"/>
    </xf>
    <xf numFmtId="2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5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33" xfId="1" applyNumberFormat="1" applyFont="1" applyFill="1" applyBorder="1" applyAlignment="1" applyProtection="1">
      <alignment horizontal="center" vertical="center" wrapText="1"/>
    </xf>
    <xf numFmtId="164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14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9" xfId="1" applyNumberFormat="1" applyFont="1" applyFill="1" applyBorder="1" applyAlignment="1" applyProtection="1">
      <alignment horizontal="center"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42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8" xfId="1" applyNumberFormat="1" applyFont="1" applyFill="1" applyBorder="1" applyAlignment="1" applyProtection="1">
      <alignment horizontal="center" vertical="center" wrapText="1"/>
    </xf>
    <xf numFmtId="1" fontId="6" fillId="2" borderId="37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26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6" xfId="1" applyNumberFormat="1" applyFont="1" applyFill="1" applyBorder="1" applyAlignment="1" applyProtection="1">
      <alignment horizontal="center" vertical="center" wrapText="1"/>
      <protection locked="0"/>
    </xf>
    <xf numFmtId="2" fontId="5" fillId="6" borderId="27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</xf>
    <xf numFmtId="164" fontId="6" fillId="2" borderId="8" xfId="1" applyNumberFormat="1" applyFont="1" applyFill="1" applyBorder="1" applyAlignment="1" applyProtection="1">
      <alignment horizontal="left" vertical="center" wrapText="1"/>
    </xf>
    <xf numFmtId="164" fontId="6" fillId="2" borderId="36" xfId="1" applyNumberFormat="1" applyFont="1" applyFill="1" applyBorder="1" applyAlignment="1" applyProtection="1">
      <alignment horizontal="left" vertical="center" wrapText="1"/>
    </xf>
    <xf numFmtId="164" fontId="6" fillId="2" borderId="23" xfId="1" applyNumberFormat="1" applyFont="1" applyFill="1" applyBorder="1" applyAlignment="1" applyProtection="1">
      <alignment horizontal="left" vertical="center" wrapText="1"/>
    </xf>
    <xf numFmtId="2" fontId="5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39" xfId="1" applyNumberFormat="1" applyFont="1" applyFill="1" applyBorder="1" applyAlignment="1" applyProtection="1">
      <alignment horizontal="center" vertical="center" wrapText="1"/>
    </xf>
    <xf numFmtId="164" fontId="6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32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41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38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40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32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2" fontId="5" fillId="2" borderId="13" xfId="0" applyNumberFormat="1" applyFont="1" applyFill="1" applyBorder="1" applyAlignment="1" applyProtection="1">
      <alignment horizontal="left" vertical="center" wrapText="1"/>
    </xf>
    <xf numFmtId="0" fontId="5" fillId="2" borderId="30" xfId="0" applyFont="1" applyFill="1" applyBorder="1" applyAlignment="1">
      <alignment horizontal="center"/>
    </xf>
    <xf numFmtId="2" fontId="5" fillId="2" borderId="43" xfId="0" applyNumberFormat="1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0" xfId="0" applyFont="1" applyFill="1" applyBorder="1"/>
    <xf numFmtId="0" fontId="9" fillId="0" borderId="0" xfId="0" applyFont="1"/>
    <xf numFmtId="0" fontId="4" fillId="0" borderId="0" xfId="0" applyFont="1" applyAlignment="1">
      <alignment vertical="top"/>
    </xf>
    <xf numFmtId="2" fontId="8" fillId="4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164" fontId="9" fillId="2" borderId="21" xfId="1" applyNumberFormat="1" applyFont="1" applyFill="1" applyBorder="1" applyAlignment="1" applyProtection="1">
      <alignment horizontal="center" vertical="center" wrapText="1"/>
      <protection locked="0"/>
    </xf>
    <xf numFmtId="1" fontId="9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>
      <alignment horizontal="center" vertical="center"/>
    </xf>
    <xf numFmtId="164" fontId="9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9" fillId="2" borderId="9" xfId="0" applyNumberFormat="1" applyFont="1" applyFill="1" applyBorder="1" applyAlignment="1">
      <alignment horizontal="center" vertical="center"/>
    </xf>
    <xf numFmtId="1" fontId="9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9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>
      <alignment horizontal="center" vertical="center"/>
    </xf>
    <xf numFmtId="164" fontId="9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9" fillId="2" borderId="20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18" xfId="0" applyNumberFormat="1" applyFont="1" applyFill="1" applyBorder="1" applyAlignment="1">
      <alignment horizontal="center" vertical="center"/>
    </xf>
    <xf numFmtId="1" fontId="9" fillId="8" borderId="14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9" xfId="0" applyNumberFormat="1" applyFont="1" applyFill="1" applyBorder="1" applyAlignment="1">
      <alignment horizontal="center" vertical="center"/>
    </xf>
    <xf numFmtId="1" fontId="9" fillId="8" borderId="12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7" xfId="0" applyNumberFormat="1" applyFont="1" applyFill="1" applyBorder="1" applyAlignment="1">
      <alignment horizontal="center" vertical="center"/>
    </xf>
    <xf numFmtId="164" fontId="9" fillId="8" borderId="22" xfId="0" applyNumberFormat="1" applyFont="1" applyFill="1" applyBorder="1" applyAlignment="1">
      <alignment horizontal="center" vertical="center"/>
    </xf>
    <xf numFmtId="1" fontId="9" fillId="8" borderId="19" xfId="1" applyNumberFormat="1" applyFont="1" applyFill="1" applyBorder="1" applyAlignment="1" applyProtection="1">
      <alignment horizontal="center" vertical="center" wrapText="1"/>
      <protection locked="0"/>
    </xf>
    <xf numFmtId="1" fontId="9" fillId="8" borderId="20" xfId="1" applyNumberFormat="1" applyFont="1" applyFill="1" applyBorder="1" applyAlignment="1" applyProtection="1">
      <alignment horizontal="center" vertical="center" wrapText="1"/>
      <protection locked="0"/>
    </xf>
    <xf numFmtId="164" fontId="9" fillId="9" borderId="12" xfId="1" applyNumberFormat="1" applyFont="1" applyFill="1" applyBorder="1" applyAlignment="1" applyProtection="1">
      <alignment horizontal="center" vertical="center" wrapText="1"/>
      <protection locked="0"/>
    </xf>
    <xf numFmtId="1" fontId="9" fillId="9" borderId="12" xfId="1" applyNumberFormat="1" applyFont="1" applyFill="1" applyBorder="1" applyAlignment="1" applyProtection="1">
      <alignment horizontal="center" vertical="center" wrapText="1"/>
      <protection locked="0"/>
    </xf>
    <xf numFmtId="164" fontId="9" fillId="11" borderId="9" xfId="0" applyNumberFormat="1" applyFont="1" applyFill="1" applyBorder="1" applyAlignment="1">
      <alignment horizontal="center" vertical="center"/>
    </xf>
    <xf numFmtId="1" fontId="9" fillId="11" borderId="12" xfId="1" applyNumberFormat="1" applyFont="1" applyFill="1" applyBorder="1" applyAlignment="1" applyProtection="1">
      <alignment horizontal="center" vertical="center" wrapText="1"/>
      <protection locked="0"/>
    </xf>
    <xf numFmtId="164" fontId="9" fillId="9" borderId="20" xfId="1" applyNumberFormat="1" applyFont="1" applyFill="1" applyBorder="1" applyAlignment="1" applyProtection="1">
      <alignment horizontal="center" vertical="center" wrapText="1"/>
      <protection locked="0"/>
    </xf>
    <xf numFmtId="1" fontId="9" fillId="9" borderId="20" xfId="1" applyNumberFormat="1" applyFont="1" applyFill="1" applyBorder="1" applyAlignment="1" applyProtection="1">
      <alignment horizontal="center" vertical="center" wrapText="1"/>
      <protection locked="0"/>
    </xf>
    <xf numFmtId="1" fontId="9" fillId="11" borderId="20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8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40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</xf>
    <xf numFmtId="2" fontId="5" fillId="3" borderId="10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8" fillId="5" borderId="3" xfId="0" applyNumberFormat="1" applyFont="1" applyFill="1" applyBorder="1" applyAlignment="1" applyProtection="1">
      <alignment horizontal="center" vertical="center"/>
      <protection locked="0"/>
    </xf>
    <xf numFmtId="2" fontId="8" fillId="5" borderId="4" xfId="0" applyNumberFormat="1" applyFont="1" applyFill="1" applyBorder="1" applyAlignment="1" applyProtection="1">
      <alignment horizontal="center" vertical="center"/>
      <protection locked="0"/>
    </xf>
    <xf numFmtId="2" fontId="8" fillId="5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left" vertical="center" wrapText="1"/>
    </xf>
    <xf numFmtId="2" fontId="5" fillId="2" borderId="4" xfId="0" applyNumberFormat="1" applyFont="1" applyFill="1" applyBorder="1" applyAlignment="1" applyProtection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28"/>
  <sheetViews>
    <sheetView tabSelected="1" zoomScaleNormal="100" workbookViewId="0">
      <selection activeCell="H3" sqref="H3:M3"/>
    </sheetView>
  </sheetViews>
  <sheetFormatPr defaultRowHeight="15" x14ac:dyDescent="0.25"/>
  <cols>
    <col min="1" max="1" width="41.85546875" style="1" customWidth="1"/>
    <col min="2" max="7" width="16.7109375" style="1" customWidth="1"/>
    <col min="8" max="163" width="21.42578125" style="1" customWidth="1"/>
    <col min="164" max="169" width="22.140625" style="1" customWidth="1"/>
    <col min="170" max="177" width="11.7109375" style="1" customWidth="1"/>
    <col min="178" max="178" width="12.7109375" style="1" customWidth="1"/>
    <col min="179" max="179" width="10.7109375" style="1" customWidth="1"/>
    <col min="180" max="180" width="15.140625" style="1" customWidth="1"/>
    <col min="181" max="181" width="10.7109375" style="1" customWidth="1"/>
    <col min="182" max="189" width="14.140625" style="1" customWidth="1"/>
    <col min="190" max="190" width="24.42578125" style="1" customWidth="1"/>
    <col min="191" max="16384" width="9.140625" style="1"/>
  </cols>
  <sheetData>
    <row r="1" spans="1:190" s="2" customFormat="1" ht="66.75" customHeight="1" thickBot="1" x14ac:dyDescent="0.25">
      <c r="A1" s="103" t="s">
        <v>88</v>
      </c>
      <c r="B1" s="103"/>
      <c r="C1" s="103"/>
      <c r="D1" s="103"/>
      <c r="E1" s="103"/>
      <c r="F1" s="103"/>
      <c r="G1" s="103"/>
      <c r="H1" s="3"/>
      <c r="I1" s="3"/>
      <c r="J1" s="3"/>
      <c r="K1" s="3"/>
      <c r="L1" s="3"/>
      <c r="M1" s="67"/>
      <c r="N1" s="3"/>
      <c r="O1" s="3"/>
      <c r="P1" s="3"/>
      <c r="Q1" s="3"/>
      <c r="R1" s="3"/>
      <c r="S1" s="67"/>
      <c r="T1" s="3"/>
      <c r="U1" s="3"/>
      <c r="V1" s="3"/>
      <c r="W1" s="3"/>
      <c r="X1" s="3"/>
      <c r="Y1" s="67"/>
      <c r="Z1" s="3"/>
      <c r="AA1" s="3"/>
      <c r="AB1" s="3"/>
      <c r="AC1" s="3"/>
      <c r="AD1" s="3"/>
      <c r="AE1" s="67"/>
      <c r="AF1" s="3"/>
      <c r="AG1" s="3"/>
      <c r="AH1" s="3"/>
      <c r="AI1" s="3"/>
      <c r="AJ1" s="3"/>
      <c r="AK1" s="67"/>
      <c r="AL1" s="3"/>
      <c r="AM1" s="3"/>
      <c r="AN1" s="3"/>
      <c r="AO1" s="3"/>
      <c r="AP1" s="3"/>
      <c r="AQ1" s="67"/>
      <c r="AR1" s="3"/>
      <c r="AS1" s="3"/>
      <c r="AT1" s="3"/>
      <c r="AU1" s="3"/>
      <c r="AV1" s="3"/>
      <c r="AW1" s="67"/>
      <c r="AX1" s="3"/>
      <c r="AY1" s="3"/>
      <c r="AZ1" s="3"/>
      <c r="BA1" s="3"/>
      <c r="BB1" s="3"/>
      <c r="BC1" s="67"/>
      <c r="BD1" s="3"/>
      <c r="BE1" s="3"/>
      <c r="BF1" s="3"/>
      <c r="BG1" s="3"/>
      <c r="BH1" s="3"/>
      <c r="BI1" s="67"/>
      <c r="BJ1" s="3"/>
      <c r="BK1" s="3"/>
      <c r="BL1" s="3"/>
      <c r="BM1" s="3"/>
      <c r="BN1" s="3"/>
      <c r="BO1" s="67"/>
      <c r="BP1" s="3"/>
      <c r="BQ1" s="3"/>
      <c r="BR1" s="3"/>
      <c r="BS1" s="3"/>
      <c r="BT1" s="3"/>
      <c r="BU1" s="67"/>
      <c r="BV1" s="3"/>
      <c r="BW1" s="3"/>
      <c r="BX1" s="3"/>
      <c r="BY1" s="3"/>
      <c r="BZ1" s="3"/>
      <c r="CA1" s="67"/>
      <c r="CB1" s="3"/>
      <c r="CC1" s="3"/>
      <c r="CD1" s="3"/>
      <c r="CE1" s="3"/>
      <c r="CF1" s="3"/>
      <c r="CG1" s="67"/>
      <c r="CH1" s="3"/>
      <c r="CI1" s="3"/>
      <c r="CJ1" s="3"/>
      <c r="CK1" s="3"/>
      <c r="CL1" s="3"/>
      <c r="CM1" s="67"/>
      <c r="CN1" s="3"/>
      <c r="CO1" s="3"/>
      <c r="CP1" s="3"/>
      <c r="CQ1" s="3"/>
      <c r="CR1" s="3"/>
      <c r="CS1" s="67"/>
      <c r="CT1" s="3"/>
      <c r="CU1" s="3"/>
      <c r="CV1" s="3"/>
      <c r="CW1" s="3"/>
      <c r="CX1" s="3"/>
      <c r="CY1" s="67"/>
      <c r="CZ1" s="3"/>
      <c r="DA1" s="3"/>
      <c r="DB1" s="3"/>
      <c r="DC1" s="3"/>
      <c r="DD1" s="3"/>
      <c r="DE1" s="67"/>
      <c r="DF1" s="3"/>
      <c r="DG1" s="3"/>
      <c r="DH1" s="3"/>
      <c r="DI1" s="3"/>
      <c r="DJ1" s="3"/>
      <c r="DK1" s="67"/>
      <c r="DL1" s="3"/>
      <c r="DM1" s="3"/>
      <c r="DN1" s="3"/>
      <c r="DO1" s="3"/>
      <c r="DP1" s="3"/>
      <c r="DQ1" s="67"/>
      <c r="DR1" s="3"/>
      <c r="DS1" s="3"/>
      <c r="DT1" s="3"/>
      <c r="DU1" s="3"/>
      <c r="DV1" s="3"/>
      <c r="DW1" s="67"/>
      <c r="DX1" s="3"/>
      <c r="DY1" s="3"/>
      <c r="DZ1" s="3"/>
      <c r="EA1" s="3"/>
      <c r="EB1" s="3"/>
      <c r="EC1" s="67"/>
      <c r="ED1" s="3"/>
      <c r="EE1" s="3"/>
      <c r="EF1" s="3"/>
      <c r="EG1" s="3"/>
      <c r="EH1" s="3"/>
      <c r="EI1" s="67"/>
      <c r="EJ1" s="3"/>
      <c r="EK1" s="3"/>
      <c r="EL1" s="3"/>
      <c r="EM1" s="3"/>
      <c r="EN1" s="3"/>
      <c r="EO1" s="67"/>
      <c r="EP1" s="3"/>
      <c r="EQ1" s="3"/>
      <c r="ER1" s="3"/>
      <c r="ES1" s="3"/>
      <c r="ET1" s="3"/>
      <c r="EU1" s="67"/>
      <c r="EV1" s="3"/>
      <c r="EW1" s="3"/>
      <c r="EX1" s="3"/>
      <c r="EY1" s="3"/>
      <c r="EZ1" s="3"/>
      <c r="FA1" s="67"/>
      <c r="FB1" s="3"/>
      <c r="FC1" s="3"/>
      <c r="FD1" s="3"/>
      <c r="FE1" s="3"/>
      <c r="FF1" s="3"/>
      <c r="FG1" s="67"/>
      <c r="FH1" s="3"/>
      <c r="FI1" s="3"/>
      <c r="FJ1" s="3"/>
      <c r="FK1" s="3"/>
      <c r="FL1" s="3"/>
      <c r="FM1" s="67"/>
      <c r="FN1" s="3"/>
      <c r="FO1" s="3"/>
      <c r="FP1" s="3"/>
      <c r="FQ1" s="3"/>
      <c r="FR1" s="3"/>
      <c r="FS1" s="67"/>
      <c r="FT1" s="3"/>
      <c r="FU1" s="3"/>
      <c r="FV1" s="3"/>
      <c r="FW1" s="3"/>
      <c r="FX1" s="3"/>
      <c r="FY1" s="67"/>
      <c r="FZ1" s="3"/>
      <c r="GA1" s="3"/>
      <c r="GB1" s="3"/>
      <c r="GC1" s="3"/>
      <c r="GD1" s="3"/>
      <c r="GE1" s="67"/>
      <c r="GF1" s="3"/>
      <c r="GG1" s="3"/>
      <c r="GH1" s="67"/>
    </row>
    <row r="2" spans="1:190" s="69" customFormat="1" ht="36" customHeight="1" thickBot="1" x14ac:dyDescent="0.3">
      <c r="A2" s="68" t="s">
        <v>25</v>
      </c>
      <c r="B2" s="104" t="s">
        <v>0</v>
      </c>
      <c r="C2" s="105"/>
      <c r="D2" s="105"/>
      <c r="E2" s="105"/>
      <c r="F2" s="105"/>
      <c r="G2" s="106"/>
      <c r="H2" s="104" t="s">
        <v>22</v>
      </c>
      <c r="I2" s="105"/>
      <c r="J2" s="105"/>
      <c r="K2" s="105"/>
      <c r="L2" s="105"/>
      <c r="M2" s="106"/>
      <c r="N2" s="104" t="s">
        <v>22</v>
      </c>
      <c r="O2" s="105"/>
      <c r="P2" s="105"/>
      <c r="Q2" s="105"/>
      <c r="R2" s="105"/>
      <c r="S2" s="106"/>
      <c r="T2" s="104" t="s">
        <v>22</v>
      </c>
      <c r="U2" s="105"/>
      <c r="V2" s="105"/>
      <c r="W2" s="105"/>
      <c r="X2" s="105"/>
      <c r="Y2" s="106"/>
      <c r="Z2" s="104" t="s">
        <v>22</v>
      </c>
      <c r="AA2" s="105"/>
      <c r="AB2" s="105"/>
      <c r="AC2" s="105"/>
      <c r="AD2" s="105"/>
      <c r="AE2" s="106"/>
      <c r="AF2" s="104" t="s">
        <v>22</v>
      </c>
      <c r="AG2" s="105"/>
      <c r="AH2" s="105"/>
      <c r="AI2" s="105"/>
      <c r="AJ2" s="105"/>
      <c r="AK2" s="106"/>
      <c r="AL2" s="104" t="s">
        <v>22</v>
      </c>
      <c r="AM2" s="105"/>
      <c r="AN2" s="105"/>
      <c r="AO2" s="105"/>
      <c r="AP2" s="105"/>
      <c r="AQ2" s="106"/>
      <c r="AR2" s="104" t="s">
        <v>23</v>
      </c>
      <c r="AS2" s="105"/>
      <c r="AT2" s="105"/>
      <c r="AU2" s="105"/>
      <c r="AV2" s="105"/>
      <c r="AW2" s="106"/>
      <c r="AX2" s="104" t="s">
        <v>23</v>
      </c>
      <c r="AY2" s="105"/>
      <c r="AZ2" s="105"/>
      <c r="BA2" s="105"/>
      <c r="BB2" s="105"/>
      <c r="BC2" s="106"/>
      <c r="BD2" s="104" t="s">
        <v>23</v>
      </c>
      <c r="BE2" s="105"/>
      <c r="BF2" s="105"/>
      <c r="BG2" s="105"/>
      <c r="BH2" s="105"/>
      <c r="BI2" s="106"/>
      <c r="BJ2" s="104" t="s">
        <v>23</v>
      </c>
      <c r="BK2" s="105"/>
      <c r="BL2" s="105"/>
      <c r="BM2" s="105"/>
      <c r="BN2" s="105"/>
      <c r="BO2" s="106"/>
      <c r="BP2" s="104" t="s">
        <v>23</v>
      </c>
      <c r="BQ2" s="105"/>
      <c r="BR2" s="105"/>
      <c r="BS2" s="105"/>
      <c r="BT2" s="105"/>
      <c r="BU2" s="106"/>
      <c r="BV2" s="104" t="s">
        <v>23</v>
      </c>
      <c r="BW2" s="105"/>
      <c r="BX2" s="105"/>
      <c r="BY2" s="105"/>
      <c r="BZ2" s="105"/>
      <c r="CA2" s="106"/>
      <c r="CB2" s="104" t="s">
        <v>23</v>
      </c>
      <c r="CC2" s="105"/>
      <c r="CD2" s="105"/>
      <c r="CE2" s="105"/>
      <c r="CF2" s="105"/>
      <c r="CG2" s="106"/>
      <c r="CH2" s="104" t="s">
        <v>26</v>
      </c>
      <c r="CI2" s="105"/>
      <c r="CJ2" s="105"/>
      <c r="CK2" s="105"/>
      <c r="CL2" s="105"/>
      <c r="CM2" s="106"/>
      <c r="CN2" s="104" t="s">
        <v>26</v>
      </c>
      <c r="CO2" s="105"/>
      <c r="CP2" s="105"/>
      <c r="CQ2" s="105"/>
      <c r="CR2" s="105"/>
      <c r="CS2" s="106"/>
      <c r="CT2" s="104" t="s">
        <v>26</v>
      </c>
      <c r="CU2" s="105"/>
      <c r="CV2" s="105"/>
      <c r="CW2" s="105"/>
      <c r="CX2" s="105"/>
      <c r="CY2" s="106"/>
      <c r="CZ2" s="104" t="s">
        <v>26</v>
      </c>
      <c r="DA2" s="105"/>
      <c r="DB2" s="105"/>
      <c r="DC2" s="105"/>
      <c r="DD2" s="105"/>
      <c r="DE2" s="106"/>
      <c r="DF2" s="104" t="s">
        <v>26</v>
      </c>
      <c r="DG2" s="105"/>
      <c r="DH2" s="105"/>
      <c r="DI2" s="105"/>
      <c r="DJ2" s="105"/>
      <c r="DK2" s="106"/>
      <c r="DL2" s="104" t="s">
        <v>26</v>
      </c>
      <c r="DM2" s="105"/>
      <c r="DN2" s="105"/>
      <c r="DO2" s="105"/>
      <c r="DP2" s="105"/>
      <c r="DQ2" s="106"/>
      <c r="DR2" s="104" t="s">
        <v>26</v>
      </c>
      <c r="DS2" s="105"/>
      <c r="DT2" s="105"/>
      <c r="DU2" s="105"/>
      <c r="DV2" s="105"/>
      <c r="DW2" s="106"/>
      <c r="DX2" s="104" t="s">
        <v>26</v>
      </c>
      <c r="DY2" s="105"/>
      <c r="DZ2" s="105"/>
      <c r="EA2" s="105"/>
      <c r="EB2" s="105"/>
      <c r="EC2" s="106"/>
      <c r="ED2" s="104" t="s">
        <v>47</v>
      </c>
      <c r="EE2" s="105"/>
      <c r="EF2" s="105"/>
      <c r="EG2" s="105"/>
      <c r="EH2" s="105"/>
      <c r="EI2" s="106"/>
      <c r="EJ2" s="104" t="s">
        <v>47</v>
      </c>
      <c r="EK2" s="105"/>
      <c r="EL2" s="105"/>
      <c r="EM2" s="105"/>
      <c r="EN2" s="105"/>
      <c r="EO2" s="106"/>
      <c r="EP2" s="104" t="s">
        <v>47</v>
      </c>
      <c r="EQ2" s="105"/>
      <c r="ER2" s="105"/>
      <c r="ES2" s="105"/>
      <c r="ET2" s="105"/>
      <c r="EU2" s="106"/>
      <c r="EV2" s="104" t="s">
        <v>47</v>
      </c>
      <c r="EW2" s="105"/>
      <c r="EX2" s="105"/>
      <c r="EY2" s="105"/>
      <c r="EZ2" s="105"/>
      <c r="FA2" s="106"/>
      <c r="FB2" s="104" t="s">
        <v>47</v>
      </c>
      <c r="FC2" s="105"/>
      <c r="FD2" s="105"/>
      <c r="FE2" s="105"/>
      <c r="FF2" s="105"/>
      <c r="FG2" s="106"/>
      <c r="FH2" s="104" t="s">
        <v>47</v>
      </c>
      <c r="FI2" s="105"/>
      <c r="FJ2" s="105"/>
      <c r="FK2" s="105"/>
      <c r="FL2" s="105"/>
      <c r="FM2" s="106"/>
      <c r="FN2" s="113" t="s">
        <v>97</v>
      </c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5"/>
      <c r="FZ2" s="110" t="s">
        <v>98</v>
      </c>
      <c r="GA2" s="111"/>
      <c r="GB2" s="111"/>
      <c r="GC2" s="111"/>
      <c r="GD2" s="111"/>
      <c r="GE2" s="111"/>
      <c r="GF2" s="111"/>
      <c r="GG2" s="111"/>
      <c r="GH2" s="112"/>
    </row>
    <row r="3" spans="1:190" s="69" customFormat="1" ht="39" customHeight="1" thickBot="1" x14ac:dyDescent="0.3">
      <c r="A3" s="4" t="s">
        <v>48</v>
      </c>
      <c r="B3" s="101" t="s">
        <v>46</v>
      </c>
      <c r="C3" s="101"/>
      <c r="D3" s="101"/>
      <c r="E3" s="101"/>
      <c r="F3" s="101"/>
      <c r="G3" s="102"/>
      <c r="H3" s="100" t="s">
        <v>75</v>
      </c>
      <c r="I3" s="101"/>
      <c r="J3" s="101"/>
      <c r="K3" s="101"/>
      <c r="L3" s="101"/>
      <c r="M3" s="102"/>
      <c r="N3" s="100" t="s">
        <v>37</v>
      </c>
      <c r="O3" s="101"/>
      <c r="P3" s="101"/>
      <c r="Q3" s="101"/>
      <c r="R3" s="101"/>
      <c r="S3" s="102"/>
      <c r="T3" s="100" t="s">
        <v>38</v>
      </c>
      <c r="U3" s="101"/>
      <c r="V3" s="101"/>
      <c r="W3" s="101"/>
      <c r="X3" s="101"/>
      <c r="Y3" s="102"/>
      <c r="Z3" s="100" t="s">
        <v>76</v>
      </c>
      <c r="AA3" s="101"/>
      <c r="AB3" s="101"/>
      <c r="AC3" s="101"/>
      <c r="AD3" s="101"/>
      <c r="AE3" s="102"/>
      <c r="AF3" s="100" t="s">
        <v>39</v>
      </c>
      <c r="AG3" s="101"/>
      <c r="AH3" s="101"/>
      <c r="AI3" s="101"/>
      <c r="AJ3" s="101"/>
      <c r="AK3" s="102"/>
      <c r="AL3" s="100" t="s">
        <v>77</v>
      </c>
      <c r="AM3" s="101"/>
      <c r="AN3" s="101"/>
      <c r="AO3" s="101"/>
      <c r="AP3" s="101"/>
      <c r="AQ3" s="102"/>
      <c r="AR3" s="100" t="s">
        <v>91</v>
      </c>
      <c r="AS3" s="101"/>
      <c r="AT3" s="101"/>
      <c r="AU3" s="101"/>
      <c r="AV3" s="101"/>
      <c r="AW3" s="102"/>
      <c r="AX3" s="100" t="s">
        <v>92</v>
      </c>
      <c r="AY3" s="101"/>
      <c r="AZ3" s="101"/>
      <c r="BA3" s="101"/>
      <c r="BB3" s="101"/>
      <c r="BC3" s="102"/>
      <c r="BD3" s="100" t="s">
        <v>40</v>
      </c>
      <c r="BE3" s="101"/>
      <c r="BF3" s="101"/>
      <c r="BG3" s="101"/>
      <c r="BH3" s="101"/>
      <c r="BI3" s="102"/>
      <c r="BJ3" s="100" t="s">
        <v>93</v>
      </c>
      <c r="BK3" s="101"/>
      <c r="BL3" s="101"/>
      <c r="BM3" s="101"/>
      <c r="BN3" s="101"/>
      <c r="BO3" s="102"/>
      <c r="BP3" s="100" t="s">
        <v>78</v>
      </c>
      <c r="BQ3" s="101"/>
      <c r="BR3" s="101"/>
      <c r="BS3" s="101"/>
      <c r="BT3" s="101"/>
      <c r="BU3" s="102"/>
      <c r="BV3" s="100" t="s">
        <v>94</v>
      </c>
      <c r="BW3" s="101"/>
      <c r="BX3" s="101"/>
      <c r="BY3" s="101"/>
      <c r="BZ3" s="101"/>
      <c r="CA3" s="102"/>
      <c r="CB3" s="100" t="s">
        <v>95</v>
      </c>
      <c r="CC3" s="101"/>
      <c r="CD3" s="101"/>
      <c r="CE3" s="101"/>
      <c r="CF3" s="101"/>
      <c r="CG3" s="102"/>
      <c r="CH3" s="100" t="s">
        <v>99</v>
      </c>
      <c r="CI3" s="101"/>
      <c r="CJ3" s="101"/>
      <c r="CK3" s="101"/>
      <c r="CL3" s="101"/>
      <c r="CM3" s="102"/>
      <c r="CN3" s="100" t="s">
        <v>41</v>
      </c>
      <c r="CO3" s="101"/>
      <c r="CP3" s="101"/>
      <c r="CQ3" s="101"/>
      <c r="CR3" s="101"/>
      <c r="CS3" s="102"/>
      <c r="CT3" s="100" t="s">
        <v>42</v>
      </c>
      <c r="CU3" s="101"/>
      <c r="CV3" s="101"/>
      <c r="CW3" s="101"/>
      <c r="CX3" s="101"/>
      <c r="CY3" s="102"/>
      <c r="CZ3" s="100" t="s">
        <v>43</v>
      </c>
      <c r="DA3" s="101"/>
      <c r="DB3" s="101"/>
      <c r="DC3" s="101"/>
      <c r="DD3" s="101"/>
      <c r="DE3" s="102"/>
      <c r="DF3" s="100" t="s">
        <v>79</v>
      </c>
      <c r="DG3" s="101"/>
      <c r="DH3" s="101"/>
      <c r="DI3" s="101"/>
      <c r="DJ3" s="101"/>
      <c r="DK3" s="102"/>
      <c r="DL3" s="100" t="s">
        <v>44</v>
      </c>
      <c r="DM3" s="101"/>
      <c r="DN3" s="101"/>
      <c r="DO3" s="101"/>
      <c r="DP3" s="101"/>
      <c r="DQ3" s="102"/>
      <c r="DR3" s="100" t="s">
        <v>74</v>
      </c>
      <c r="DS3" s="101"/>
      <c r="DT3" s="101"/>
      <c r="DU3" s="101"/>
      <c r="DV3" s="101"/>
      <c r="DW3" s="102"/>
      <c r="DX3" s="100" t="s">
        <v>49</v>
      </c>
      <c r="DY3" s="101"/>
      <c r="DZ3" s="101"/>
      <c r="EA3" s="101"/>
      <c r="EB3" s="101"/>
      <c r="EC3" s="102"/>
      <c r="ED3" s="100" t="s">
        <v>50</v>
      </c>
      <c r="EE3" s="101"/>
      <c r="EF3" s="101"/>
      <c r="EG3" s="101"/>
      <c r="EH3" s="101"/>
      <c r="EI3" s="102"/>
      <c r="EJ3" s="100" t="s">
        <v>73</v>
      </c>
      <c r="EK3" s="101"/>
      <c r="EL3" s="101"/>
      <c r="EM3" s="101"/>
      <c r="EN3" s="101"/>
      <c r="EO3" s="102"/>
      <c r="EP3" s="100" t="s">
        <v>96</v>
      </c>
      <c r="EQ3" s="101"/>
      <c r="ER3" s="101"/>
      <c r="ES3" s="101"/>
      <c r="ET3" s="101"/>
      <c r="EU3" s="102"/>
      <c r="EV3" s="100" t="s">
        <v>80</v>
      </c>
      <c r="EW3" s="101"/>
      <c r="EX3" s="101"/>
      <c r="EY3" s="101"/>
      <c r="EZ3" s="101"/>
      <c r="FA3" s="102"/>
      <c r="FB3" s="100" t="s">
        <v>81</v>
      </c>
      <c r="FC3" s="101"/>
      <c r="FD3" s="101"/>
      <c r="FE3" s="101"/>
      <c r="FF3" s="101"/>
      <c r="FG3" s="102"/>
      <c r="FH3" s="100" t="s">
        <v>82</v>
      </c>
      <c r="FI3" s="101"/>
      <c r="FJ3" s="101"/>
      <c r="FK3" s="101"/>
      <c r="FL3" s="101"/>
      <c r="FM3" s="102"/>
      <c r="FN3" s="118" t="s">
        <v>90</v>
      </c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20"/>
      <c r="FZ3" s="118" t="s">
        <v>67</v>
      </c>
      <c r="GA3" s="119"/>
      <c r="GB3" s="119"/>
      <c r="GC3" s="119"/>
      <c r="GD3" s="119"/>
      <c r="GE3" s="119"/>
      <c r="GF3" s="119"/>
      <c r="GG3" s="120"/>
      <c r="GH3" s="116" t="s">
        <v>36</v>
      </c>
    </row>
    <row r="4" spans="1:190" s="15" customFormat="1" ht="59.25" customHeight="1" thickBot="1" x14ac:dyDescent="0.25">
      <c r="A4" s="5" t="s">
        <v>36</v>
      </c>
      <c r="B4" s="6" t="s">
        <v>35</v>
      </c>
      <c r="C4" s="7" t="s">
        <v>51</v>
      </c>
      <c r="D4" s="7" t="s">
        <v>65</v>
      </c>
      <c r="E4" s="8" t="s">
        <v>52</v>
      </c>
      <c r="F4" s="8" t="s">
        <v>53</v>
      </c>
      <c r="G4" s="9" t="s">
        <v>64</v>
      </c>
      <c r="H4" s="7" t="s">
        <v>35</v>
      </c>
      <c r="I4" s="7" t="s">
        <v>51</v>
      </c>
      <c r="J4" s="7" t="s">
        <v>89</v>
      </c>
      <c r="K4" s="8" t="s">
        <v>52</v>
      </c>
      <c r="L4" s="7" t="s">
        <v>53</v>
      </c>
      <c r="M4" s="9" t="s">
        <v>64</v>
      </c>
      <c r="N4" s="7" t="s">
        <v>35</v>
      </c>
      <c r="O4" s="7" t="s">
        <v>51</v>
      </c>
      <c r="P4" s="7" t="s">
        <v>89</v>
      </c>
      <c r="Q4" s="8" t="s">
        <v>52</v>
      </c>
      <c r="R4" s="7" t="s">
        <v>53</v>
      </c>
      <c r="S4" s="9" t="s">
        <v>64</v>
      </c>
      <c r="T4" s="7" t="s">
        <v>35</v>
      </c>
      <c r="U4" s="7" t="s">
        <v>51</v>
      </c>
      <c r="V4" s="7" t="s">
        <v>89</v>
      </c>
      <c r="W4" s="8" t="s">
        <v>52</v>
      </c>
      <c r="X4" s="7" t="s">
        <v>53</v>
      </c>
      <c r="Y4" s="9" t="s">
        <v>64</v>
      </c>
      <c r="Z4" s="7" t="s">
        <v>35</v>
      </c>
      <c r="AA4" s="7" t="s">
        <v>51</v>
      </c>
      <c r="AB4" s="7" t="s">
        <v>89</v>
      </c>
      <c r="AC4" s="8" t="s">
        <v>52</v>
      </c>
      <c r="AD4" s="10" t="s">
        <v>53</v>
      </c>
      <c r="AE4" s="8" t="s">
        <v>64</v>
      </c>
      <c r="AF4" s="11" t="s">
        <v>35</v>
      </c>
      <c r="AG4" s="7" t="s">
        <v>51</v>
      </c>
      <c r="AH4" s="7" t="s">
        <v>89</v>
      </c>
      <c r="AI4" s="8" t="s">
        <v>52</v>
      </c>
      <c r="AJ4" s="10" t="s">
        <v>53</v>
      </c>
      <c r="AK4" s="9" t="s">
        <v>64</v>
      </c>
      <c r="AL4" s="6" t="s">
        <v>35</v>
      </c>
      <c r="AM4" s="7" t="s">
        <v>51</v>
      </c>
      <c r="AN4" s="7" t="s">
        <v>89</v>
      </c>
      <c r="AO4" s="8" t="s">
        <v>52</v>
      </c>
      <c r="AP4" s="10" t="s">
        <v>53</v>
      </c>
      <c r="AQ4" s="9" t="s">
        <v>64</v>
      </c>
      <c r="AR4" s="7" t="s">
        <v>35</v>
      </c>
      <c r="AS4" s="7" t="s">
        <v>51</v>
      </c>
      <c r="AT4" s="7" t="s">
        <v>89</v>
      </c>
      <c r="AU4" s="8" t="s">
        <v>52</v>
      </c>
      <c r="AV4" s="10" t="s">
        <v>53</v>
      </c>
      <c r="AW4" s="9" t="s">
        <v>64</v>
      </c>
      <c r="AX4" s="7" t="s">
        <v>35</v>
      </c>
      <c r="AY4" s="7" t="s">
        <v>51</v>
      </c>
      <c r="AZ4" s="7" t="s">
        <v>89</v>
      </c>
      <c r="BA4" s="8" t="s">
        <v>52</v>
      </c>
      <c r="BB4" s="7" t="s">
        <v>53</v>
      </c>
      <c r="BC4" s="9" t="s">
        <v>64</v>
      </c>
      <c r="BD4" s="7" t="s">
        <v>35</v>
      </c>
      <c r="BE4" s="7" t="s">
        <v>51</v>
      </c>
      <c r="BF4" s="7" t="s">
        <v>89</v>
      </c>
      <c r="BG4" s="8" t="s">
        <v>52</v>
      </c>
      <c r="BH4" s="7" t="s">
        <v>53</v>
      </c>
      <c r="BI4" s="9" t="s">
        <v>64</v>
      </c>
      <c r="BJ4" s="7" t="s">
        <v>35</v>
      </c>
      <c r="BK4" s="7" t="s">
        <v>51</v>
      </c>
      <c r="BL4" s="7" t="s">
        <v>89</v>
      </c>
      <c r="BM4" s="8" t="s">
        <v>52</v>
      </c>
      <c r="BN4" s="7" t="s">
        <v>53</v>
      </c>
      <c r="BO4" s="9" t="s">
        <v>64</v>
      </c>
      <c r="BP4" s="7" t="s">
        <v>35</v>
      </c>
      <c r="BQ4" s="7" t="s">
        <v>51</v>
      </c>
      <c r="BR4" s="7" t="s">
        <v>89</v>
      </c>
      <c r="BS4" s="8" t="s">
        <v>52</v>
      </c>
      <c r="BT4" s="7" t="s">
        <v>53</v>
      </c>
      <c r="BU4" s="9" t="s">
        <v>64</v>
      </c>
      <c r="BV4" s="7" t="s">
        <v>35</v>
      </c>
      <c r="BW4" s="7" t="s">
        <v>51</v>
      </c>
      <c r="BX4" s="7" t="s">
        <v>89</v>
      </c>
      <c r="BY4" s="8" t="s">
        <v>52</v>
      </c>
      <c r="BZ4" s="7" t="s">
        <v>53</v>
      </c>
      <c r="CA4" s="9" t="s">
        <v>64</v>
      </c>
      <c r="CB4" s="7" t="s">
        <v>35</v>
      </c>
      <c r="CC4" s="7" t="s">
        <v>51</v>
      </c>
      <c r="CD4" s="7" t="s">
        <v>89</v>
      </c>
      <c r="CE4" s="8" t="s">
        <v>52</v>
      </c>
      <c r="CF4" s="7" t="s">
        <v>53</v>
      </c>
      <c r="CG4" s="9" t="s">
        <v>64</v>
      </c>
      <c r="CH4" s="7" t="s">
        <v>35</v>
      </c>
      <c r="CI4" s="7" t="s">
        <v>51</v>
      </c>
      <c r="CJ4" s="7" t="s">
        <v>89</v>
      </c>
      <c r="CK4" s="8" t="s">
        <v>52</v>
      </c>
      <c r="CL4" s="7" t="s">
        <v>53</v>
      </c>
      <c r="CM4" s="9" t="s">
        <v>64</v>
      </c>
      <c r="CN4" s="7" t="s">
        <v>35</v>
      </c>
      <c r="CO4" s="7" t="s">
        <v>51</v>
      </c>
      <c r="CP4" s="7" t="s">
        <v>89</v>
      </c>
      <c r="CQ4" s="8" t="s">
        <v>52</v>
      </c>
      <c r="CR4" s="7" t="s">
        <v>53</v>
      </c>
      <c r="CS4" s="9" t="s">
        <v>64</v>
      </c>
      <c r="CT4" s="7" t="s">
        <v>35</v>
      </c>
      <c r="CU4" s="7" t="s">
        <v>51</v>
      </c>
      <c r="CV4" s="7" t="s">
        <v>89</v>
      </c>
      <c r="CW4" s="8" t="s">
        <v>52</v>
      </c>
      <c r="CX4" s="7" t="s">
        <v>53</v>
      </c>
      <c r="CY4" s="9" t="s">
        <v>64</v>
      </c>
      <c r="CZ4" s="7" t="s">
        <v>35</v>
      </c>
      <c r="DA4" s="7" t="s">
        <v>51</v>
      </c>
      <c r="DB4" s="7" t="s">
        <v>89</v>
      </c>
      <c r="DC4" s="8" t="s">
        <v>52</v>
      </c>
      <c r="DD4" s="10" t="s">
        <v>53</v>
      </c>
      <c r="DE4" s="9" t="s">
        <v>64</v>
      </c>
      <c r="DF4" s="7" t="s">
        <v>35</v>
      </c>
      <c r="DG4" s="7" t="s">
        <v>51</v>
      </c>
      <c r="DH4" s="7" t="s">
        <v>89</v>
      </c>
      <c r="DI4" s="55" t="s">
        <v>52</v>
      </c>
      <c r="DJ4" s="7" t="s">
        <v>53</v>
      </c>
      <c r="DK4" s="9" t="s">
        <v>64</v>
      </c>
      <c r="DL4" s="7" t="s">
        <v>35</v>
      </c>
      <c r="DM4" s="7" t="s">
        <v>51</v>
      </c>
      <c r="DN4" s="7" t="s">
        <v>89</v>
      </c>
      <c r="DO4" s="8" t="s">
        <v>52</v>
      </c>
      <c r="DP4" s="7" t="s">
        <v>53</v>
      </c>
      <c r="DQ4" s="9" t="s">
        <v>64</v>
      </c>
      <c r="DR4" s="7" t="s">
        <v>35</v>
      </c>
      <c r="DS4" s="7" t="s">
        <v>51</v>
      </c>
      <c r="DT4" s="7" t="s">
        <v>89</v>
      </c>
      <c r="DU4" s="8" t="s">
        <v>52</v>
      </c>
      <c r="DV4" s="7" t="s">
        <v>53</v>
      </c>
      <c r="DW4" s="9" t="s">
        <v>64</v>
      </c>
      <c r="DX4" s="7" t="s">
        <v>35</v>
      </c>
      <c r="DY4" s="7" t="s">
        <v>51</v>
      </c>
      <c r="DZ4" s="7" t="s">
        <v>89</v>
      </c>
      <c r="EA4" s="8" t="s">
        <v>52</v>
      </c>
      <c r="EB4" s="7" t="s">
        <v>53</v>
      </c>
      <c r="EC4" s="9" t="s">
        <v>64</v>
      </c>
      <c r="ED4" s="7" t="s">
        <v>35</v>
      </c>
      <c r="EE4" s="7" t="s">
        <v>51</v>
      </c>
      <c r="EF4" s="7" t="s">
        <v>89</v>
      </c>
      <c r="EG4" s="8" t="s">
        <v>52</v>
      </c>
      <c r="EH4" s="7" t="s">
        <v>53</v>
      </c>
      <c r="EI4" s="9" t="s">
        <v>64</v>
      </c>
      <c r="EJ4" s="7" t="s">
        <v>35</v>
      </c>
      <c r="EK4" s="7" t="s">
        <v>51</v>
      </c>
      <c r="EL4" s="7" t="s">
        <v>89</v>
      </c>
      <c r="EM4" s="8" t="s">
        <v>52</v>
      </c>
      <c r="EN4" s="7" t="s">
        <v>53</v>
      </c>
      <c r="EO4" s="9" t="s">
        <v>64</v>
      </c>
      <c r="EP4" s="7" t="s">
        <v>35</v>
      </c>
      <c r="EQ4" s="7" t="s">
        <v>51</v>
      </c>
      <c r="ER4" s="7" t="s">
        <v>89</v>
      </c>
      <c r="ES4" s="8" t="s">
        <v>52</v>
      </c>
      <c r="ET4" s="7" t="s">
        <v>53</v>
      </c>
      <c r="EU4" s="9" t="s">
        <v>64</v>
      </c>
      <c r="EV4" s="7" t="s">
        <v>35</v>
      </c>
      <c r="EW4" s="7" t="s">
        <v>51</v>
      </c>
      <c r="EX4" s="7" t="s">
        <v>89</v>
      </c>
      <c r="EY4" s="8" t="s">
        <v>52</v>
      </c>
      <c r="EZ4" s="7" t="s">
        <v>53</v>
      </c>
      <c r="FA4" s="9" t="s">
        <v>64</v>
      </c>
      <c r="FB4" s="7" t="s">
        <v>35</v>
      </c>
      <c r="FC4" s="7" t="s">
        <v>51</v>
      </c>
      <c r="FD4" s="7" t="s">
        <v>89</v>
      </c>
      <c r="FE4" s="8" t="s">
        <v>52</v>
      </c>
      <c r="FF4" s="7" t="s">
        <v>53</v>
      </c>
      <c r="FG4" s="9" t="s">
        <v>64</v>
      </c>
      <c r="FH4" s="7" t="s">
        <v>35</v>
      </c>
      <c r="FI4" s="7" t="s">
        <v>51</v>
      </c>
      <c r="FJ4" s="7" t="s">
        <v>89</v>
      </c>
      <c r="FK4" s="8" t="s">
        <v>52</v>
      </c>
      <c r="FL4" s="7" t="s">
        <v>53</v>
      </c>
      <c r="FM4" s="9" t="s">
        <v>64</v>
      </c>
      <c r="FN4" s="12" t="s">
        <v>28</v>
      </c>
      <c r="FO4" s="13" t="s">
        <v>27</v>
      </c>
      <c r="FP4" s="13" t="s">
        <v>29</v>
      </c>
      <c r="FQ4" s="13" t="s">
        <v>27</v>
      </c>
      <c r="FR4" s="13" t="s">
        <v>30</v>
      </c>
      <c r="FS4" s="13" t="s">
        <v>27</v>
      </c>
      <c r="FT4" s="13" t="s">
        <v>31</v>
      </c>
      <c r="FU4" s="14" t="s">
        <v>27</v>
      </c>
      <c r="FV4" s="12" t="s">
        <v>32</v>
      </c>
      <c r="FW4" s="14" t="s">
        <v>27</v>
      </c>
      <c r="FX4" s="12" t="s">
        <v>66</v>
      </c>
      <c r="FY4" s="14" t="s">
        <v>27</v>
      </c>
      <c r="FZ4" s="58" t="s">
        <v>54</v>
      </c>
      <c r="GA4" s="59" t="s">
        <v>55</v>
      </c>
      <c r="GB4" s="58" t="s">
        <v>56</v>
      </c>
      <c r="GC4" s="60" t="s">
        <v>57</v>
      </c>
      <c r="GD4" s="61" t="s">
        <v>58</v>
      </c>
      <c r="GE4" s="60" t="s">
        <v>59</v>
      </c>
      <c r="GF4" s="62" t="s">
        <v>60</v>
      </c>
      <c r="GG4" s="60" t="s">
        <v>61</v>
      </c>
      <c r="GH4" s="117"/>
    </row>
    <row r="5" spans="1:190" s="54" customFormat="1" ht="15.75" customHeight="1" thickBot="1" x14ac:dyDescent="0.2">
      <c r="A5" s="16"/>
      <c r="B5" s="16"/>
      <c r="C5" s="17"/>
      <c r="D5" s="17"/>
      <c r="E5" s="17"/>
      <c r="F5" s="17"/>
      <c r="G5" s="18"/>
      <c r="H5" s="16"/>
      <c r="I5" s="17"/>
      <c r="J5" s="17"/>
      <c r="K5" s="17"/>
      <c r="L5" s="17"/>
      <c r="M5" s="18"/>
      <c r="N5" s="16"/>
      <c r="O5" s="17"/>
      <c r="P5" s="17"/>
      <c r="Q5" s="17"/>
      <c r="R5" s="17"/>
      <c r="S5" s="18"/>
      <c r="T5" s="16"/>
      <c r="U5" s="17"/>
      <c r="V5" s="17"/>
      <c r="W5" s="17"/>
      <c r="X5" s="17"/>
      <c r="Y5" s="18"/>
      <c r="Z5" s="16"/>
      <c r="AA5" s="17"/>
      <c r="AB5" s="17"/>
      <c r="AC5" s="17"/>
      <c r="AD5" s="17"/>
      <c r="AE5" s="18"/>
      <c r="AF5" s="107" t="s">
        <v>68</v>
      </c>
      <c r="AG5" s="108"/>
      <c r="AH5" s="108"/>
      <c r="AI5" s="108"/>
      <c r="AJ5" s="108"/>
      <c r="AK5" s="109"/>
      <c r="AL5" s="107" t="s">
        <v>71</v>
      </c>
      <c r="AM5" s="108"/>
      <c r="AN5" s="108"/>
      <c r="AO5" s="108"/>
      <c r="AP5" s="108"/>
      <c r="AQ5" s="109"/>
      <c r="AR5" s="16"/>
      <c r="AS5" s="17"/>
      <c r="AT5" s="17"/>
      <c r="AU5" s="17"/>
      <c r="AV5" s="17"/>
      <c r="AW5" s="18"/>
      <c r="AX5" s="16"/>
      <c r="AY5" s="17"/>
      <c r="AZ5" s="17"/>
      <c r="BA5" s="17"/>
      <c r="BB5" s="17"/>
      <c r="BC5" s="18"/>
      <c r="BD5" s="16"/>
      <c r="BE5" s="17"/>
      <c r="BF5" s="17"/>
      <c r="BG5" s="17"/>
      <c r="BH5" s="17"/>
      <c r="BI5" s="18"/>
      <c r="BJ5" s="16"/>
      <c r="BK5" s="17"/>
      <c r="BL5" s="17"/>
      <c r="BM5" s="17"/>
      <c r="BN5" s="17"/>
      <c r="BO5" s="18"/>
      <c r="BP5" s="16"/>
      <c r="BQ5" s="17"/>
      <c r="BR5" s="17"/>
      <c r="BS5" s="17"/>
      <c r="BT5" s="17"/>
      <c r="BU5" s="18"/>
      <c r="BV5" s="16"/>
      <c r="BW5" s="17"/>
      <c r="BX5" s="17"/>
      <c r="BY5" s="17"/>
      <c r="BZ5" s="17"/>
      <c r="CA5" s="18"/>
      <c r="CB5" s="16"/>
      <c r="CC5" s="17"/>
      <c r="CD5" s="17"/>
      <c r="CE5" s="17"/>
      <c r="CF5" s="17"/>
      <c r="CG5" s="18"/>
      <c r="CH5" s="16"/>
      <c r="CI5" s="17"/>
      <c r="CJ5" s="17"/>
      <c r="CK5" s="17"/>
      <c r="CL5" s="17"/>
      <c r="CM5" s="18"/>
      <c r="CN5" s="16"/>
      <c r="CO5" s="17"/>
      <c r="CP5" s="17"/>
      <c r="CQ5" s="17"/>
      <c r="CR5" s="17"/>
      <c r="CS5" s="18"/>
      <c r="CT5" s="16"/>
      <c r="CU5" s="17"/>
      <c r="CV5" s="17"/>
      <c r="CW5" s="17"/>
      <c r="CX5" s="17"/>
      <c r="CY5" s="18"/>
      <c r="CZ5" s="107" t="s">
        <v>84</v>
      </c>
      <c r="DA5" s="108"/>
      <c r="DB5" s="108"/>
      <c r="DC5" s="108"/>
      <c r="DD5" s="108"/>
      <c r="DE5" s="109"/>
      <c r="DF5" s="16"/>
      <c r="DG5" s="17"/>
      <c r="DH5" s="17"/>
      <c r="DI5" s="17"/>
      <c r="DJ5" s="17"/>
      <c r="DK5" s="18"/>
      <c r="DL5" s="107" t="s">
        <v>85</v>
      </c>
      <c r="DM5" s="108"/>
      <c r="DN5" s="108"/>
      <c r="DO5" s="108"/>
      <c r="DP5" s="108"/>
      <c r="DQ5" s="109"/>
      <c r="DR5" s="107" t="s">
        <v>86</v>
      </c>
      <c r="DS5" s="108"/>
      <c r="DT5" s="108"/>
      <c r="DU5" s="108"/>
      <c r="DV5" s="108"/>
      <c r="DW5" s="109"/>
      <c r="DX5" s="16"/>
      <c r="DY5" s="17"/>
      <c r="DZ5" s="17"/>
      <c r="EA5" s="17"/>
      <c r="EB5" s="17"/>
      <c r="EC5" s="18"/>
      <c r="ED5" s="16"/>
      <c r="EE5" s="17"/>
      <c r="EF5" s="17"/>
      <c r="EG5" s="17"/>
      <c r="EH5" s="17"/>
      <c r="EI5" s="18"/>
      <c r="EJ5" s="16"/>
      <c r="EK5" s="17"/>
      <c r="EL5" s="17"/>
      <c r="EM5" s="17"/>
      <c r="EN5" s="17"/>
      <c r="EO5" s="18"/>
      <c r="EP5" s="16"/>
      <c r="EQ5" s="17"/>
      <c r="ER5" s="17"/>
      <c r="ES5" s="17"/>
      <c r="ET5" s="17"/>
      <c r="EU5" s="18"/>
      <c r="EV5" s="107" t="s">
        <v>87</v>
      </c>
      <c r="EW5" s="108"/>
      <c r="EX5" s="108"/>
      <c r="EY5" s="108"/>
      <c r="EZ5" s="108"/>
      <c r="FA5" s="109"/>
      <c r="FB5" s="16"/>
      <c r="FC5" s="17"/>
      <c r="FD5" s="17"/>
      <c r="FE5" s="17"/>
      <c r="FF5" s="17"/>
      <c r="FG5" s="18"/>
      <c r="FH5" s="16"/>
      <c r="FI5" s="17"/>
      <c r="FJ5" s="17"/>
      <c r="FK5" s="17"/>
      <c r="FL5" s="17"/>
      <c r="FM5" s="18"/>
      <c r="FN5" s="19">
        <v>0.25</v>
      </c>
      <c r="FO5" s="20"/>
      <c r="FP5" s="20">
        <v>0.15</v>
      </c>
      <c r="FQ5" s="20"/>
      <c r="FR5" s="20">
        <v>0.15</v>
      </c>
      <c r="FS5" s="20"/>
      <c r="FT5" s="20">
        <v>0.15</v>
      </c>
      <c r="FU5" s="21"/>
      <c r="FV5" s="19">
        <v>0.15</v>
      </c>
      <c r="FW5" s="21"/>
      <c r="FX5" s="19">
        <v>0.15</v>
      </c>
      <c r="FY5" s="56"/>
      <c r="FZ5" s="63"/>
      <c r="GA5" s="22"/>
      <c r="GB5" s="22"/>
      <c r="GC5" s="22"/>
      <c r="GD5" s="22"/>
      <c r="GE5" s="22"/>
      <c r="GF5" s="64"/>
      <c r="GG5" s="65"/>
      <c r="GH5" s="57"/>
    </row>
    <row r="6" spans="1:190" s="15" customFormat="1" ht="15.75" customHeight="1" x14ac:dyDescent="0.2">
      <c r="A6" s="23" t="s">
        <v>1</v>
      </c>
      <c r="B6" s="24">
        <v>1.4179999999999999</v>
      </c>
      <c r="C6" s="25">
        <v>0.95</v>
      </c>
      <c r="D6" s="25">
        <v>1.137</v>
      </c>
      <c r="E6" s="26">
        <v>11</v>
      </c>
      <c r="F6" s="26">
        <v>9</v>
      </c>
      <c r="G6" s="27">
        <v>9</v>
      </c>
      <c r="H6" s="28">
        <v>1.0740000000000001</v>
      </c>
      <c r="I6" s="25">
        <v>1.0269999999999999</v>
      </c>
      <c r="J6" s="29">
        <v>1.046</v>
      </c>
      <c r="K6" s="26">
        <v>19</v>
      </c>
      <c r="L6" s="30">
        <v>10</v>
      </c>
      <c r="M6" s="27">
        <v>1</v>
      </c>
      <c r="N6" s="28">
        <v>1.0049999999999999</v>
      </c>
      <c r="O6" s="25">
        <v>1</v>
      </c>
      <c r="P6" s="29">
        <v>1.002</v>
      </c>
      <c r="Q6" s="26">
        <v>8</v>
      </c>
      <c r="R6" s="30">
        <v>9</v>
      </c>
      <c r="S6" s="27">
        <v>1</v>
      </c>
      <c r="T6" s="28">
        <v>1.052</v>
      </c>
      <c r="U6" s="25">
        <v>0.997</v>
      </c>
      <c r="V6" s="29">
        <v>1.0189999999999999</v>
      </c>
      <c r="W6" s="26">
        <v>21</v>
      </c>
      <c r="X6" s="30">
        <v>9</v>
      </c>
      <c r="Y6" s="27">
        <v>18</v>
      </c>
      <c r="Z6" s="28">
        <v>1.746</v>
      </c>
      <c r="AA6" s="25">
        <v>1.3320000000000001</v>
      </c>
      <c r="AB6" s="29">
        <v>1.498</v>
      </c>
      <c r="AC6" s="26">
        <v>6</v>
      </c>
      <c r="AD6" s="31">
        <v>8</v>
      </c>
      <c r="AE6" s="26">
        <v>8</v>
      </c>
      <c r="AF6" s="32">
        <v>1</v>
      </c>
      <c r="AG6" s="25">
        <v>1</v>
      </c>
      <c r="AH6" s="29">
        <v>1</v>
      </c>
      <c r="AI6" s="26">
        <v>1</v>
      </c>
      <c r="AJ6" s="31">
        <v>10</v>
      </c>
      <c r="AK6" s="33">
        <v>1</v>
      </c>
      <c r="AL6" s="24" t="s">
        <v>72</v>
      </c>
      <c r="AM6" s="25"/>
      <c r="AN6" s="29"/>
      <c r="AO6" s="26"/>
      <c r="AP6" s="31"/>
      <c r="AQ6" s="27"/>
      <c r="AR6" s="28">
        <v>0.182</v>
      </c>
      <c r="AS6" s="25">
        <v>1</v>
      </c>
      <c r="AT6" s="29">
        <v>0.67300000000000004</v>
      </c>
      <c r="AU6" s="26">
        <v>21</v>
      </c>
      <c r="AV6" s="31">
        <v>10</v>
      </c>
      <c r="AW6" s="27">
        <v>1</v>
      </c>
      <c r="AX6" s="28">
        <v>0.98799999999999999</v>
      </c>
      <c r="AY6" s="25">
        <v>0.998</v>
      </c>
      <c r="AZ6" s="29">
        <v>0.99399999999999999</v>
      </c>
      <c r="BA6" s="26">
        <v>15</v>
      </c>
      <c r="BB6" s="30">
        <v>10</v>
      </c>
      <c r="BC6" s="27">
        <v>1</v>
      </c>
      <c r="BD6" s="28">
        <v>1.008</v>
      </c>
      <c r="BE6" s="25">
        <v>1.0129999999999999</v>
      </c>
      <c r="BF6" s="29">
        <v>1.0109999999999999</v>
      </c>
      <c r="BG6" s="26">
        <v>14</v>
      </c>
      <c r="BH6" s="30">
        <v>10</v>
      </c>
      <c r="BI6" s="27">
        <v>1</v>
      </c>
      <c r="BJ6" s="28">
        <v>1.1040000000000001</v>
      </c>
      <c r="BK6" s="25">
        <v>1.96</v>
      </c>
      <c r="BL6" s="29">
        <v>1.6180000000000001</v>
      </c>
      <c r="BM6" s="26">
        <v>4</v>
      </c>
      <c r="BN6" s="30">
        <v>10</v>
      </c>
      <c r="BO6" s="27">
        <v>1</v>
      </c>
      <c r="BP6" s="28">
        <v>1</v>
      </c>
      <c r="BQ6" s="25">
        <v>0.58799999999999997</v>
      </c>
      <c r="BR6" s="29">
        <v>0.753</v>
      </c>
      <c r="BS6" s="26">
        <v>5</v>
      </c>
      <c r="BT6" s="30">
        <v>7</v>
      </c>
      <c r="BU6" s="27">
        <v>6</v>
      </c>
      <c r="BV6" s="28">
        <v>1.2390000000000001</v>
      </c>
      <c r="BW6" s="25">
        <v>1.169</v>
      </c>
      <c r="BX6" s="29">
        <v>1.1970000000000001</v>
      </c>
      <c r="BY6" s="26">
        <v>3</v>
      </c>
      <c r="BZ6" s="30">
        <v>10</v>
      </c>
      <c r="CA6" s="27">
        <v>1</v>
      </c>
      <c r="CB6" s="28">
        <v>1.206</v>
      </c>
      <c r="CC6" s="25">
        <v>1.1499999999999999</v>
      </c>
      <c r="CD6" s="29">
        <v>1.1719999999999999</v>
      </c>
      <c r="CE6" s="26">
        <v>12</v>
      </c>
      <c r="CF6" s="30">
        <v>10</v>
      </c>
      <c r="CG6" s="27">
        <v>1</v>
      </c>
      <c r="CH6" s="28">
        <v>1.663</v>
      </c>
      <c r="CI6" s="25">
        <v>1.5660000000000001</v>
      </c>
      <c r="CJ6" s="29">
        <v>1.605</v>
      </c>
      <c r="CK6" s="26">
        <v>8</v>
      </c>
      <c r="CL6" s="30">
        <v>5</v>
      </c>
      <c r="CM6" s="27">
        <v>14</v>
      </c>
      <c r="CN6" s="28">
        <v>1.034</v>
      </c>
      <c r="CO6" s="25">
        <v>1.089</v>
      </c>
      <c r="CP6" s="29">
        <v>1.0669999999999999</v>
      </c>
      <c r="CQ6" s="26">
        <v>7</v>
      </c>
      <c r="CR6" s="30">
        <v>10</v>
      </c>
      <c r="CS6" s="27">
        <v>1</v>
      </c>
      <c r="CT6" s="28">
        <v>1.1240000000000001</v>
      </c>
      <c r="CU6" s="25">
        <v>1.333</v>
      </c>
      <c r="CV6" s="29">
        <v>1.2490000000000001</v>
      </c>
      <c r="CW6" s="26">
        <v>1</v>
      </c>
      <c r="CX6" s="30">
        <v>10</v>
      </c>
      <c r="CY6" s="27">
        <v>1</v>
      </c>
      <c r="CZ6" s="28">
        <v>13</v>
      </c>
      <c r="DA6" s="25">
        <v>1.1819999999999999</v>
      </c>
      <c r="DB6" s="29">
        <v>5.9089999999999998</v>
      </c>
      <c r="DC6" s="26">
        <v>3</v>
      </c>
      <c r="DD6" s="31">
        <v>10</v>
      </c>
      <c r="DE6" s="27">
        <v>1</v>
      </c>
      <c r="DF6" s="28">
        <v>0.81499999999999995</v>
      </c>
      <c r="DG6" s="25">
        <v>1.01</v>
      </c>
      <c r="DH6" s="29">
        <v>0.93200000000000005</v>
      </c>
      <c r="DI6" s="26">
        <v>19</v>
      </c>
      <c r="DJ6" s="30">
        <v>10</v>
      </c>
      <c r="DK6" s="27">
        <v>1</v>
      </c>
      <c r="DL6" s="28" t="s">
        <v>70</v>
      </c>
      <c r="DM6" s="25"/>
      <c r="DN6" s="29"/>
      <c r="DO6" s="26"/>
      <c r="DP6" s="30" t="s">
        <v>70</v>
      </c>
      <c r="DQ6" s="27"/>
      <c r="DR6" s="28">
        <v>1</v>
      </c>
      <c r="DS6" s="25">
        <v>1</v>
      </c>
      <c r="DT6" s="29">
        <v>1</v>
      </c>
      <c r="DU6" s="26">
        <v>2</v>
      </c>
      <c r="DV6" s="30">
        <v>10</v>
      </c>
      <c r="DW6" s="27">
        <v>1</v>
      </c>
      <c r="DX6" s="28">
        <v>0.86499999999999999</v>
      </c>
      <c r="DY6" s="25">
        <v>2.1629999999999998</v>
      </c>
      <c r="DZ6" s="29">
        <v>1.6439999999999999</v>
      </c>
      <c r="EA6" s="26">
        <v>4</v>
      </c>
      <c r="EB6" s="30">
        <v>10</v>
      </c>
      <c r="EC6" s="27">
        <v>1</v>
      </c>
      <c r="ED6" s="28">
        <v>1.042</v>
      </c>
      <c r="EE6" s="25">
        <v>1.25</v>
      </c>
      <c r="EF6" s="29">
        <v>1.167</v>
      </c>
      <c r="EG6" s="26">
        <v>5</v>
      </c>
      <c r="EH6" s="30">
        <v>10</v>
      </c>
      <c r="EI6" s="27">
        <v>1</v>
      </c>
      <c r="EJ6" s="28">
        <v>0.3</v>
      </c>
      <c r="EK6" s="25">
        <v>1</v>
      </c>
      <c r="EL6" s="29">
        <v>0.72</v>
      </c>
      <c r="EM6" s="26">
        <v>4</v>
      </c>
      <c r="EN6" s="30">
        <v>10</v>
      </c>
      <c r="EO6" s="27">
        <v>1</v>
      </c>
      <c r="EP6" s="28">
        <v>0.40899999999999997</v>
      </c>
      <c r="EQ6" s="25">
        <v>4.09</v>
      </c>
      <c r="ER6" s="29">
        <v>2.6179999999999999</v>
      </c>
      <c r="ES6" s="26">
        <v>2</v>
      </c>
      <c r="ET6" s="30">
        <v>10</v>
      </c>
      <c r="EU6" s="27">
        <v>1</v>
      </c>
      <c r="EV6" s="28" t="s">
        <v>83</v>
      </c>
      <c r="EW6" s="25"/>
      <c r="EX6" s="29"/>
      <c r="EY6" s="26"/>
      <c r="EZ6" s="99">
        <v>0</v>
      </c>
      <c r="FA6" s="27"/>
      <c r="FB6" s="28">
        <v>1</v>
      </c>
      <c r="FC6" s="25">
        <v>1</v>
      </c>
      <c r="FD6" s="29">
        <v>1</v>
      </c>
      <c r="FE6" s="26">
        <v>19</v>
      </c>
      <c r="FF6" s="30">
        <v>10</v>
      </c>
      <c r="FG6" s="27">
        <v>1</v>
      </c>
      <c r="FH6" s="28">
        <v>0.98799999999999999</v>
      </c>
      <c r="FI6" s="25">
        <v>1.141</v>
      </c>
      <c r="FJ6" s="29">
        <v>1.08</v>
      </c>
      <c r="FK6" s="26">
        <v>15</v>
      </c>
      <c r="FL6" s="30">
        <v>7</v>
      </c>
      <c r="FM6" s="27">
        <v>6</v>
      </c>
      <c r="FN6" s="82">
        <f>D6*0.25</f>
        <v>0.28399999999999997</v>
      </c>
      <c r="FO6" s="83">
        <f>RANK(FN6,FN6:FN27,0)</f>
        <v>11</v>
      </c>
      <c r="FP6" s="84">
        <f>AVERAGE(J6,P6,V6,AB6,AH6,AN6)*0.15</f>
        <v>0.16700000000000001</v>
      </c>
      <c r="FQ6" s="83">
        <f>RANK(FP6,FP6:FP27,0)</f>
        <v>6</v>
      </c>
      <c r="FR6" s="84">
        <f>AVERAGE(AT6,AZ6,BF6,BL6,BR6,BX6,CD6)*0.15</f>
        <v>0.159</v>
      </c>
      <c r="FS6" s="83">
        <f>RANK(FR6,FR6:FR27,0)</f>
        <v>5</v>
      </c>
      <c r="FT6" s="84">
        <f>AVERAGE(CJ6,CP6,CV6,DB6,DH6,DN6,DT6,DZ6)*0.15</f>
        <v>0.28699999999999998</v>
      </c>
      <c r="FU6" s="85">
        <f>RANK(FT6,FT6:FT27,0)</f>
        <v>2</v>
      </c>
      <c r="FV6" s="90">
        <f>AVERAGE(EF6,EL6,ER6,EX6,FD6,FJ6)*0.15</f>
        <v>0.19800000000000001</v>
      </c>
      <c r="FW6" s="91">
        <f>RANK(FV6,FV6:FV27,0)</f>
        <v>3</v>
      </c>
      <c r="FX6" s="92">
        <f>AVERAGE(F6,L6,R6,X6,AD6,AJ6,AP6,AV6,BB6,BH6,BN6,BT6,BZ6,CF6,CL6,CR6,CX6,DD6,DJ6,DP6,DV6,EB6,EH6,EN6,ET6,EZ6,FF6,FL6)*0.15</f>
        <v>1.35</v>
      </c>
      <c r="FY6" s="93">
        <f>RANK(FX6,FX6:FX27,0)</f>
        <v>5</v>
      </c>
      <c r="FZ6" s="70">
        <f>SUM(FN6,FP6,FR6,FT6)</f>
        <v>0.89700000000000002</v>
      </c>
      <c r="GA6" s="71">
        <f>RANK(FZ6,FZ6:FZ27,0)</f>
        <v>4</v>
      </c>
      <c r="GB6" s="70">
        <f>FV6</f>
        <v>0.19800000000000001</v>
      </c>
      <c r="GC6" s="72">
        <f>RANK(GB6,GB6:GB27,0)</f>
        <v>3</v>
      </c>
      <c r="GD6" s="73">
        <f>FX6</f>
        <v>1.35</v>
      </c>
      <c r="GE6" s="72">
        <f>RANK(GD6,GD6:GD27,0)</f>
        <v>5</v>
      </c>
      <c r="GF6" s="74">
        <f>SUM(FZ6,GB6, GD6)</f>
        <v>2.4449999999999998</v>
      </c>
      <c r="GG6" s="75">
        <f>RANK(GF6,GF6:GF27,0)</f>
        <v>5</v>
      </c>
      <c r="GH6" s="34" t="s">
        <v>1</v>
      </c>
    </row>
    <row r="7" spans="1:190" s="15" customFormat="1" ht="15.75" customHeight="1" x14ac:dyDescent="0.2">
      <c r="A7" s="35" t="s">
        <v>2</v>
      </c>
      <c r="B7" s="24">
        <v>3.1480000000000001</v>
      </c>
      <c r="C7" s="25">
        <v>0.85</v>
      </c>
      <c r="D7" s="29">
        <v>1.7689999999999999</v>
      </c>
      <c r="E7" s="26">
        <v>2</v>
      </c>
      <c r="F7" s="36">
        <v>9</v>
      </c>
      <c r="G7" s="27">
        <v>9</v>
      </c>
      <c r="H7" s="28">
        <v>1.2050000000000001</v>
      </c>
      <c r="I7" s="25">
        <v>1.2290000000000001</v>
      </c>
      <c r="J7" s="29">
        <v>1.2190000000000001</v>
      </c>
      <c r="K7" s="26">
        <v>4</v>
      </c>
      <c r="L7" s="30">
        <v>10</v>
      </c>
      <c r="M7" s="27">
        <v>1</v>
      </c>
      <c r="N7" s="28">
        <v>0.82299999999999995</v>
      </c>
      <c r="O7" s="25">
        <v>0.82299999999999995</v>
      </c>
      <c r="P7" s="29">
        <v>0.82299999999999995</v>
      </c>
      <c r="Q7" s="26">
        <v>22</v>
      </c>
      <c r="R7" s="30">
        <v>7</v>
      </c>
      <c r="S7" s="27">
        <v>17</v>
      </c>
      <c r="T7" s="28">
        <v>1.0900000000000001</v>
      </c>
      <c r="U7" s="25">
        <v>1.02</v>
      </c>
      <c r="V7" s="29">
        <v>1.048</v>
      </c>
      <c r="W7" s="26">
        <v>11</v>
      </c>
      <c r="X7" s="30">
        <v>10</v>
      </c>
      <c r="Y7" s="27">
        <v>1</v>
      </c>
      <c r="Z7" s="28">
        <v>0.68600000000000005</v>
      </c>
      <c r="AA7" s="25">
        <v>0.997</v>
      </c>
      <c r="AB7" s="29">
        <v>0.873</v>
      </c>
      <c r="AC7" s="26">
        <v>14</v>
      </c>
      <c r="AD7" s="30">
        <v>8</v>
      </c>
      <c r="AE7" s="26">
        <v>8</v>
      </c>
      <c r="AF7" s="32">
        <v>1</v>
      </c>
      <c r="AG7" s="25">
        <v>1</v>
      </c>
      <c r="AH7" s="29">
        <v>1</v>
      </c>
      <c r="AI7" s="26">
        <v>1</v>
      </c>
      <c r="AJ7" s="30">
        <v>10</v>
      </c>
      <c r="AK7" s="27">
        <v>1</v>
      </c>
      <c r="AL7" s="24">
        <v>0.104</v>
      </c>
      <c r="AM7" s="25">
        <v>0.105</v>
      </c>
      <c r="AN7" s="29">
        <v>0.104</v>
      </c>
      <c r="AO7" s="26">
        <v>3</v>
      </c>
      <c r="AP7" s="30">
        <v>10</v>
      </c>
      <c r="AQ7" s="27">
        <v>1</v>
      </c>
      <c r="AR7" s="28">
        <v>0.28599999999999998</v>
      </c>
      <c r="AS7" s="25">
        <v>1.0449999999999999</v>
      </c>
      <c r="AT7" s="29">
        <v>0.74099999999999999</v>
      </c>
      <c r="AU7" s="26">
        <v>12</v>
      </c>
      <c r="AV7" s="30">
        <v>10</v>
      </c>
      <c r="AW7" s="27">
        <v>1</v>
      </c>
      <c r="AX7" s="28">
        <v>0.94899999999999995</v>
      </c>
      <c r="AY7" s="25">
        <v>0.76200000000000001</v>
      </c>
      <c r="AZ7" s="29">
        <v>0.83699999999999997</v>
      </c>
      <c r="BA7" s="26">
        <v>20</v>
      </c>
      <c r="BB7" s="30">
        <v>10</v>
      </c>
      <c r="BC7" s="27">
        <v>1</v>
      </c>
      <c r="BD7" s="28">
        <v>0.98699999999999999</v>
      </c>
      <c r="BE7" s="25">
        <v>1</v>
      </c>
      <c r="BF7" s="29">
        <v>0.995</v>
      </c>
      <c r="BG7" s="26">
        <v>20</v>
      </c>
      <c r="BH7" s="30">
        <v>10</v>
      </c>
      <c r="BI7" s="27">
        <v>1</v>
      </c>
      <c r="BJ7" s="28">
        <v>2.0169999999999999</v>
      </c>
      <c r="BK7" s="25">
        <v>2.1379999999999999</v>
      </c>
      <c r="BL7" s="29">
        <v>2.09</v>
      </c>
      <c r="BM7" s="26">
        <v>2</v>
      </c>
      <c r="BN7" s="30">
        <v>10</v>
      </c>
      <c r="BO7" s="27">
        <v>1</v>
      </c>
      <c r="BP7" s="28">
        <v>1</v>
      </c>
      <c r="BQ7" s="25">
        <v>0.76900000000000002</v>
      </c>
      <c r="BR7" s="29">
        <v>0.86099999999999999</v>
      </c>
      <c r="BS7" s="26">
        <v>4</v>
      </c>
      <c r="BT7" s="30">
        <v>8</v>
      </c>
      <c r="BU7" s="27">
        <v>4</v>
      </c>
      <c r="BV7" s="28">
        <v>1.06</v>
      </c>
      <c r="BW7" s="25">
        <v>1.083</v>
      </c>
      <c r="BX7" s="29">
        <v>1.0740000000000001</v>
      </c>
      <c r="BY7" s="26">
        <v>8</v>
      </c>
      <c r="BZ7" s="30">
        <v>10</v>
      </c>
      <c r="CA7" s="27">
        <v>1</v>
      </c>
      <c r="CB7" s="28">
        <v>1.49</v>
      </c>
      <c r="CC7" s="25">
        <v>1.446</v>
      </c>
      <c r="CD7" s="29">
        <v>1.464</v>
      </c>
      <c r="CE7" s="26">
        <v>8</v>
      </c>
      <c r="CF7" s="30">
        <v>10</v>
      </c>
      <c r="CG7" s="27">
        <v>1</v>
      </c>
      <c r="CH7" s="28">
        <v>3.5830000000000002</v>
      </c>
      <c r="CI7" s="25">
        <v>3.5830000000000002</v>
      </c>
      <c r="CJ7" s="29">
        <v>3.5830000000000002</v>
      </c>
      <c r="CK7" s="26">
        <v>1</v>
      </c>
      <c r="CL7" s="30">
        <v>5</v>
      </c>
      <c r="CM7" s="27">
        <v>14</v>
      </c>
      <c r="CN7" s="28">
        <v>0.70299999999999996</v>
      </c>
      <c r="CO7" s="25">
        <v>1.004</v>
      </c>
      <c r="CP7" s="29">
        <v>0.88400000000000001</v>
      </c>
      <c r="CQ7" s="26">
        <v>18</v>
      </c>
      <c r="CR7" s="30">
        <v>10</v>
      </c>
      <c r="CS7" s="27">
        <v>1</v>
      </c>
      <c r="CT7" s="28">
        <v>1.1240000000000001</v>
      </c>
      <c r="CU7" s="25">
        <v>1.333</v>
      </c>
      <c r="CV7" s="29">
        <v>1.2490000000000001</v>
      </c>
      <c r="CW7" s="26">
        <v>1</v>
      </c>
      <c r="CX7" s="30">
        <v>10</v>
      </c>
      <c r="CY7" s="27">
        <v>1</v>
      </c>
      <c r="CZ7" s="28">
        <v>19</v>
      </c>
      <c r="DA7" s="25">
        <v>1</v>
      </c>
      <c r="DB7" s="29">
        <v>8.1999999999999993</v>
      </c>
      <c r="DC7" s="26">
        <v>1</v>
      </c>
      <c r="DD7" s="30">
        <v>10</v>
      </c>
      <c r="DE7" s="27">
        <v>1</v>
      </c>
      <c r="DF7" s="28">
        <v>0.99099999999999999</v>
      </c>
      <c r="DG7" s="25">
        <v>0.99099999999999999</v>
      </c>
      <c r="DH7" s="29">
        <v>0.99099999999999999</v>
      </c>
      <c r="DI7" s="26">
        <v>14</v>
      </c>
      <c r="DJ7" s="30">
        <v>9</v>
      </c>
      <c r="DK7" s="27">
        <v>11</v>
      </c>
      <c r="DL7" s="28" t="s">
        <v>70</v>
      </c>
      <c r="DM7" s="25"/>
      <c r="DN7" s="29"/>
      <c r="DO7" s="26"/>
      <c r="DP7" s="30" t="s">
        <v>70</v>
      </c>
      <c r="DQ7" s="27"/>
      <c r="DR7" s="28">
        <v>1</v>
      </c>
      <c r="DS7" s="25">
        <v>1</v>
      </c>
      <c r="DT7" s="29">
        <v>1</v>
      </c>
      <c r="DU7" s="26">
        <v>2</v>
      </c>
      <c r="DV7" s="30">
        <v>10</v>
      </c>
      <c r="DW7" s="27">
        <v>1</v>
      </c>
      <c r="DX7" s="28">
        <v>0.81</v>
      </c>
      <c r="DY7" s="25">
        <v>1.397</v>
      </c>
      <c r="DZ7" s="29">
        <v>1.1619999999999999</v>
      </c>
      <c r="EA7" s="26">
        <v>8</v>
      </c>
      <c r="EB7" s="30">
        <v>10</v>
      </c>
      <c r="EC7" s="27">
        <v>1</v>
      </c>
      <c r="ED7" s="28">
        <v>1.145</v>
      </c>
      <c r="EE7" s="25">
        <v>0.95</v>
      </c>
      <c r="EF7" s="29">
        <v>1.028</v>
      </c>
      <c r="EG7" s="26">
        <v>10</v>
      </c>
      <c r="EH7" s="30">
        <v>10</v>
      </c>
      <c r="EI7" s="27">
        <v>1</v>
      </c>
      <c r="EJ7" s="28">
        <v>0.4</v>
      </c>
      <c r="EK7" s="25">
        <v>1.333</v>
      </c>
      <c r="EL7" s="29">
        <v>0.96</v>
      </c>
      <c r="EM7" s="26">
        <v>1</v>
      </c>
      <c r="EN7" s="30">
        <v>10</v>
      </c>
      <c r="EO7" s="27">
        <v>1</v>
      </c>
      <c r="EP7" s="28">
        <v>0.157</v>
      </c>
      <c r="EQ7" s="25">
        <v>1.57</v>
      </c>
      <c r="ER7" s="29">
        <v>1.0049999999999999</v>
      </c>
      <c r="ES7" s="26">
        <v>12</v>
      </c>
      <c r="ET7" s="30">
        <v>10</v>
      </c>
      <c r="EU7" s="27">
        <v>1</v>
      </c>
      <c r="EV7" s="28" t="s">
        <v>83</v>
      </c>
      <c r="EW7" s="25"/>
      <c r="EX7" s="29"/>
      <c r="EY7" s="26"/>
      <c r="EZ7" s="99">
        <v>0</v>
      </c>
      <c r="FA7" s="27"/>
      <c r="FB7" s="28">
        <v>1.06</v>
      </c>
      <c r="FC7" s="25">
        <v>1.06</v>
      </c>
      <c r="FD7" s="29">
        <v>1.06</v>
      </c>
      <c r="FE7" s="26">
        <v>14</v>
      </c>
      <c r="FF7" s="30">
        <v>8</v>
      </c>
      <c r="FG7" s="27">
        <v>5</v>
      </c>
      <c r="FH7" s="28">
        <v>0.51300000000000001</v>
      </c>
      <c r="FI7" s="25">
        <v>1.1160000000000001</v>
      </c>
      <c r="FJ7" s="29">
        <v>0.875</v>
      </c>
      <c r="FK7" s="26">
        <v>22</v>
      </c>
      <c r="FL7" s="30">
        <v>8</v>
      </c>
      <c r="FM7" s="27">
        <v>1</v>
      </c>
      <c r="FN7" s="86">
        <f t="shared" ref="FN7:FN27" si="0">D7*0.25</f>
        <v>0.442</v>
      </c>
      <c r="FO7" s="83">
        <f>RANK(FN7,FN6:FN27,0)</f>
        <v>2</v>
      </c>
      <c r="FP7" s="84">
        <f t="shared" ref="FP7:FP27" si="1">AVERAGE(J7,P7,V7,AB7,AH7,AN7)*0.15</f>
        <v>0.127</v>
      </c>
      <c r="FQ7" s="83">
        <f>RANK(FP7,FP6:FP27,0)</f>
        <v>17</v>
      </c>
      <c r="FR7" s="84">
        <f t="shared" ref="FR7:FR27" si="2">AVERAGE(AT7,AZ7,BF7,BL7,BR7,BX7,CD7)*0.15</f>
        <v>0.17299999999999999</v>
      </c>
      <c r="FS7" s="83">
        <f>RANK(FR7,FR6:FR27,0)</f>
        <v>3</v>
      </c>
      <c r="FT7" s="84">
        <f t="shared" ref="FT7:FT27" si="3">AVERAGE(CJ7,CP7,CV7,DB7,DH7,DN7,DT7,DZ7)*0.15</f>
        <v>0.36599999999999999</v>
      </c>
      <c r="FU7" s="85">
        <f>RANK(FT7,FT6:FT27,0)</f>
        <v>1</v>
      </c>
      <c r="FV7" s="90">
        <f t="shared" ref="FV7:FV27" si="4">AVERAGE(EF7,EL7,ER7,EX7,FD7,FJ7)*0.15</f>
        <v>0.14799999999999999</v>
      </c>
      <c r="FW7" s="91">
        <f>RANK(FV7,FV6:FV27,0)</f>
        <v>13</v>
      </c>
      <c r="FX7" s="92">
        <f t="shared" ref="FX7:FX27" si="5">AVERAGE(F7,L7,R7,X7,AD7,AJ7,AP7,AV7,BB7,BH7,BN7,BT7,BZ7,CF7,CL7,CR7,CX7,DD7,DJ7,DP7,DV7,EB7,EH7,EN7,ET7,EZ7,FF7,FL7)*0.15</f>
        <v>1.3440000000000001</v>
      </c>
      <c r="FY7" s="93">
        <f>RANK(FX7,FX6:FX27,0)</f>
        <v>6</v>
      </c>
      <c r="FZ7" s="70">
        <f>SUM(FN7,FP7,FR7,FT7)</f>
        <v>1.1080000000000001</v>
      </c>
      <c r="GA7" s="71">
        <f>RANK(FZ7,FZ6:FZ27,0)</f>
        <v>1</v>
      </c>
      <c r="GB7" s="70">
        <f t="shared" ref="GB7:GB27" si="6">FV7</f>
        <v>0.14799999999999999</v>
      </c>
      <c r="GC7" s="76">
        <f>RANK(GB7,GB6:GB27,0)</f>
        <v>13</v>
      </c>
      <c r="GD7" s="73">
        <f t="shared" ref="GD7:GD26" si="7">FX7</f>
        <v>1.3440000000000001</v>
      </c>
      <c r="GE7" s="76">
        <f>RANK(GD7,GD6:GD27,0)</f>
        <v>6</v>
      </c>
      <c r="GF7" s="74">
        <f t="shared" ref="GF7:GF27" si="8">SUM(FZ7,GB7, GD7)</f>
        <v>2.6</v>
      </c>
      <c r="GG7" s="75">
        <f>RANK(GF7,GF6:GF27,0)</f>
        <v>1</v>
      </c>
      <c r="GH7" s="37" t="s">
        <v>2</v>
      </c>
    </row>
    <row r="8" spans="1:190" s="15" customFormat="1" ht="15.75" customHeight="1" x14ac:dyDescent="0.2">
      <c r="A8" s="35" t="s">
        <v>3</v>
      </c>
      <c r="B8" s="24">
        <v>1.865</v>
      </c>
      <c r="C8" s="25">
        <v>0.97</v>
      </c>
      <c r="D8" s="29">
        <v>1.3280000000000001</v>
      </c>
      <c r="E8" s="26">
        <v>8</v>
      </c>
      <c r="F8" s="36">
        <v>9</v>
      </c>
      <c r="G8" s="27">
        <v>9</v>
      </c>
      <c r="H8" s="28">
        <v>1.2290000000000001</v>
      </c>
      <c r="I8" s="25">
        <v>1.1499999999999999</v>
      </c>
      <c r="J8" s="29">
        <v>1.1819999999999999</v>
      </c>
      <c r="K8" s="26">
        <v>7</v>
      </c>
      <c r="L8" s="30">
        <v>10</v>
      </c>
      <c r="M8" s="27">
        <v>1</v>
      </c>
      <c r="N8" s="28">
        <v>0.83699999999999997</v>
      </c>
      <c r="O8" s="25">
        <v>0.82299999999999995</v>
      </c>
      <c r="P8" s="29">
        <v>0.82899999999999996</v>
      </c>
      <c r="Q8" s="26">
        <v>21</v>
      </c>
      <c r="R8" s="30">
        <v>7</v>
      </c>
      <c r="S8" s="27">
        <v>17</v>
      </c>
      <c r="T8" s="28">
        <v>1.1299999999999999</v>
      </c>
      <c r="U8" s="25">
        <v>1.0569999999999999</v>
      </c>
      <c r="V8" s="29">
        <v>1.0860000000000001</v>
      </c>
      <c r="W8" s="26">
        <v>5</v>
      </c>
      <c r="X8" s="30">
        <v>10</v>
      </c>
      <c r="Y8" s="27">
        <v>1</v>
      </c>
      <c r="Z8" s="28">
        <v>1.0289999999999999</v>
      </c>
      <c r="AA8" s="25">
        <v>0.53500000000000003</v>
      </c>
      <c r="AB8" s="29">
        <v>0.73299999999999998</v>
      </c>
      <c r="AC8" s="26">
        <v>17</v>
      </c>
      <c r="AD8" s="30">
        <v>6</v>
      </c>
      <c r="AE8" s="26">
        <v>18</v>
      </c>
      <c r="AF8" s="32">
        <v>1</v>
      </c>
      <c r="AG8" s="25">
        <v>1</v>
      </c>
      <c r="AH8" s="29">
        <v>1</v>
      </c>
      <c r="AI8" s="26">
        <v>1</v>
      </c>
      <c r="AJ8" s="30">
        <v>10</v>
      </c>
      <c r="AK8" s="27">
        <v>1</v>
      </c>
      <c r="AL8" s="24">
        <v>0.10100000000000001</v>
      </c>
      <c r="AM8" s="25">
        <v>0.10199999999999999</v>
      </c>
      <c r="AN8" s="29">
        <v>0.10100000000000001</v>
      </c>
      <c r="AO8" s="26">
        <v>7</v>
      </c>
      <c r="AP8" s="30">
        <v>10</v>
      </c>
      <c r="AQ8" s="27">
        <v>1</v>
      </c>
      <c r="AR8" s="28">
        <v>0.79400000000000004</v>
      </c>
      <c r="AS8" s="25">
        <v>2.2669999999999999</v>
      </c>
      <c r="AT8" s="29">
        <v>1.6779999999999999</v>
      </c>
      <c r="AU8" s="26">
        <v>1</v>
      </c>
      <c r="AV8" s="30">
        <v>10</v>
      </c>
      <c r="AW8" s="27">
        <v>1</v>
      </c>
      <c r="AX8" s="28">
        <v>0.27400000000000002</v>
      </c>
      <c r="AY8" s="25">
        <v>0.251</v>
      </c>
      <c r="AZ8" s="29">
        <v>0.26</v>
      </c>
      <c r="BA8" s="26">
        <v>22</v>
      </c>
      <c r="BB8" s="30">
        <v>10</v>
      </c>
      <c r="BC8" s="27">
        <v>1</v>
      </c>
      <c r="BD8" s="28">
        <v>1.0109999999999999</v>
      </c>
      <c r="BE8" s="25">
        <v>1.0189999999999999</v>
      </c>
      <c r="BF8" s="29">
        <v>1.016</v>
      </c>
      <c r="BG8" s="26">
        <v>10</v>
      </c>
      <c r="BH8" s="30">
        <v>10</v>
      </c>
      <c r="BI8" s="27">
        <v>1</v>
      </c>
      <c r="BJ8" s="28">
        <v>0.61299999999999999</v>
      </c>
      <c r="BK8" s="25">
        <v>1.002</v>
      </c>
      <c r="BL8" s="29">
        <v>0.84599999999999997</v>
      </c>
      <c r="BM8" s="26">
        <v>16</v>
      </c>
      <c r="BN8" s="30">
        <v>10</v>
      </c>
      <c r="BO8" s="27">
        <v>1</v>
      </c>
      <c r="BP8" s="28">
        <v>0</v>
      </c>
      <c r="BQ8" s="25">
        <v>0</v>
      </c>
      <c r="BR8" s="29">
        <v>0</v>
      </c>
      <c r="BS8" s="26">
        <v>17</v>
      </c>
      <c r="BT8" s="30">
        <v>6</v>
      </c>
      <c r="BU8" s="27">
        <v>8</v>
      </c>
      <c r="BV8" s="28">
        <v>1.387</v>
      </c>
      <c r="BW8" s="25">
        <v>1.165</v>
      </c>
      <c r="BX8" s="29">
        <v>1.254</v>
      </c>
      <c r="BY8" s="26">
        <v>2</v>
      </c>
      <c r="BZ8" s="30">
        <v>10</v>
      </c>
      <c r="CA8" s="27">
        <v>1</v>
      </c>
      <c r="CB8" s="28">
        <v>5.2350000000000003</v>
      </c>
      <c r="CC8" s="25">
        <v>2.77</v>
      </c>
      <c r="CD8" s="29">
        <v>3.7559999999999998</v>
      </c>
      <c r="CE8" s="26">
        <v>1</v>
      </c>
      <c r="CF8" s="30">
        <v>10</v>
      </c>
      <c r="CG8" s="27">
        <v>1</v>
      </c>
      <c r="CH8" s="28">
        <v>1.71</v>
      </c>
      <c r="CI8" s="25">
        <v>1.71</v>
      </c>
      <c r="CJ8" s="29">
        <v>1.71</v>
      </c>
      <c r="CK8" s="26">
        <v>5</v>
      </c>
      <c r="CL8" s="30">
        <v>4</v>
      </c>
      <c r="CM8" s="27">
        <v>20</v>
      </c>
      <c r="CN8" s="28">
        <v>1.0269999999999999</v>
      </c>
      <c r="CO8" s="25">
        <v>1</v>
      </c>
      <c r="CP8" s="29">
        <v>1.0109999999999999</v>
      </c>
      <c r="CQ8" s="26">
        <v>12</v>
      </c>
      <c r="CR8" s="30">
        <v>10</v>
      </c>
      <c r="CS8" s="27">
        <v>1</v>
      </c>
      <c r="CT8" s="28">
        <v>1.1240000000000001</v>
      </c>
      <c r="CU8" s="25">
        <v>1.333</v>
      </c>
      <c r="CV8" s="29">
        <v>1.2490000000000001</v>
      </c>
      <c r="CW8" s="26">
        <v>1</v>
      </c>
      <c r="CX8" s="30">
        <v>10</v>
      </c>
      <c r="CY8" s="27">
        <v>1</v>
      </c>
      <c r="CZ8" s="28" t="s">
        <v>70</v>
      </c>
      <c r="DA8" s="25"/>
      <c r="DB8" s="29"/>
      <c r="DC8" s="26"/>
      <c r="DD8" s="30"/>
      <c r="DE8" s="27"/>
      <c r="DF8" s="28">
        <v>0.998</v>
      </c>
      <c r="DG8" s="25">
        <v>0.97</v>
      </c>
      <c r="DH8" s="29">
        <v>0.98099999999999998</v>
      </c>
      <c r="DI8" s="26">
        <v>16</v>
      </c>
      <c r="DJ8" s="30">
        <v>5</v>
      </c>
      <c r="DK8" s="27">
        <v>20</v>
      </c>
      <c r="DL8" s="28" t="s">
        <v>70</v>
      </c>
      <c r="DM8" s="25"/>
      <c r="DN8" s="29"/>
      <c r="DO8" s="26"/>
      <c r="DP8" s="30" t="s">
        <v>70</v>
      </c>
      <c r="DQ8" s="27"/>
      <c r="DR8" s="28">
        <v>1</v>
      </c>
      <c r="DS8" s="25">
        <v>1</v>
      </c>
      <c r="DT8" s="29">
        <v>1</v>
      </c>
      <c r="DU8" s="26">
        <v>2</v>
      </c>
      <c r="DV8" s="30">
        <v>10</v>
      </c>
      <c r="DW8" s="27">
        <v>1</v>
      </c>
      <c r="DX8" s="28">
        <v>0.96199999999999997</v>
      </c>
      <c r="DY8" s="25">
        <v>1.603</v>
      </c>
      <c r="DZ8" s="29">
        <v>1.347</v>
      </c>
      <c r="EA8" s="26">
        <v>7</v>
      </c>
      <c r="EB8" s="30">
        <v>10</v>
      </c>
      <c r="EC8" s="27">
        <v>1</v>
      </c>
      <c r="ED8" s="28">
        <v>1.4750000000000001</v>
      </c>
      <c r="EE8" s="25">
        <v>1.46</v>
      </c>
      <c r="EF8" s="29">
        <v>1.466</v>
      </c>
      <c r="EG8" s="26">
        <v>1</v>
      </c>
      <c r="EH8" s="30">
        <v>10</v>
      </c>
      <c r="EI8" s="27">
        <v>1</v>
      </c>
      <c r="EJ8" s="28">
        <v>0.3</v>
      </c>
      <c r="EK8" s="25">
        <v>1</v>
      </c>
      <c r="EL8" s="29">
        <v>0.72</v>
      </c>
      <c r="EM8" s="26">
        <v>4</v>
      </c>
      <c r="EN8" s="30">
        <v>10</v>
      </c>
      <c r="EO8" s="27">
        <v>1</v>
      </c>
      <c r="EP8" s="28">
        <v>0.104</v>
      </c>
      <c r="EQ8" s="25">
        <v>1.04</v>
      </c>
      <c r="ER8" s="29">
        <v>0.66600000000000004</v>
      </c>
      <c r="ES8" s="26">
        <v>16</v>
      </c>
      <c r="ET8" s="30">
        <v>10</v>
      </c>
      <c r="EU8" s="27">
        <v>1</v>
      </c>
      <c r="EV8" s="28" t="s">
        <v>83</v>
      </c>
      <c r="EW8" s="25"/>
      <c r="EX8" s="29"/>
      <c r="EY8" s="26"/>
      <c r="EZ8" s="99">
        <v>0</v>
      </c>
      <c r="FA8" s="27"/>
      <c r="FB8" s="28">
        <v>1.0109999999999999</v>
      </c>
      <c r="FC8" s="25">
        <v>1</v>
      </c>
      <c r="FD8" s="29">
        <v>1.004</v>
      </c>
      <c r="FE8" s="26">
        <v>18</v>
      </c>
      <c r="FF8" s="30">
        <v>8</v>
      </c>
      <c r="FG8" s="27">
        <v>5</v>
      </c>
      <c r="FH8" s="28">
        <v>1.2070000000000001</v>
      </c>
      <c r="FI8" s="25">
        <v>1.4059999999999999</v>
      </c>
      <c r="FJ8" s="29">
        <v>1.3260000000000001</v>
      </c>
      <c r="FK8" s="26">
        <v>5</v>
      </c>
      <c r="FL8" s="30">
        <v>6</v>
      </c>
      <c r="FM8" s="27">
        <v>20</v>
      </c>
      <c r="FN8" s="86">
        <f t="shared" si="0"/>
        <v>0.33200000000000002</v>
      </c>
      <c r="FO8" s="83">
        <f>RANK(FN8,FN6:FN27,0)</f>
        <v>8</v>
      </c>
      <c r="FP8" s="84">
        <f t="shared" si="1"/>
        <v>0.123</v>
      </c>
      <c r="FQ8" s="83">
        <f>RANK(FP8,FP6:FP27,0)</f>
        <v>20</v>
      </c>
      <c r="FR8" s="84">
        <f t="shared" si="2"/>
        <v>0.189</v>
      </c>
      <c r="FS8" s="83">
        <f>RANK(FR8,FR6:FR27,0)</f>
        <v>2</v>
      </c>
      <c r="FT8" s="84">
        <f t="shared" si="3"/>
        <v>0.182</v>
      </c>
      <c r="FU8" s="85">
        <f>RANK(FT8,FT6:FT27,0)</f>
        <v>14</v>
      </c>
      <c r="FV8" s="90">
        <f t="shared" si="4"/>
        <v>0.155</v>
      </c>
      <c r="FW8" s="91">
        <f>RANK(FV8,FV6:FV27,0)</f>
        <v>9</v>
      </c>
      <c r="FX8" s="92">
        <f t="shared" si="5"/>
        <v>1.2749999999999999</v>
      </c>
      <c r="FY8" s="93">
        <f>RANK(FX8,FX6:FX27,0)</f>
        <v>20</v>
      </c>
      <c r="FZ8" s="70">
        <f>SUM(FN8,FP8,FR8,FT8)</f>
        <v>0.82599999999999996</v>
      </c>
      <c r="GA8" s="71">
        <f>RANK(FZ8,FZ6:FZ27,0)</f>
        <v>9</v>
      </c>
      <c r="GB8" s="70">
        <f t="shared" si="6"/>
        <v>0.155</v>
      </c>
      <c r="GC8" s="76">
        <f>RANK(GB8,GB6:GB27,0)</f>
        <v>9</v>
      </c>
      <c r="GD8" s="73">
        <f t="shared" si="7"/>
        <v>1.2749999999999999</v>
      </c>
      <c r="GE8" s="76">
        <f>RANK(GD8,GD6:GD27,0)</f>
        <v>20</v>
      </c>
      <c r="GF8" s="74">
        <f t="shared" si="8"/>
        <v>2.2559999999999998</v>
      </c>
      <c r="GG8" s="75">
        <f>RANK(GF8,GF6:GF27,0)</f>
        <v>11</v>
      </c>
      <c r="GH8" s="38" t="s">
        <v>3</v>
      </c>
    </row>
    <row r="9" spans="1:190" s="15" customFormat="1" ht="15.75" customHeight="1" x14ac:dyDescent="0.2">
      <c r="A9" s="35" t="s">
        <v>4</v>
      </c>
      <c r="B9" s="24">
        <v>2.214</v>
      </c>
      <c r="C9" s="25">
        <v>0.93</v>
      </c>
      <c r="D9" s="29">
        <v>1.444</v>
      </c>
      <c r="E9" s="26">
        <v>4</v>
      </c>
      <c r="F9" s="36">
        <v>9</v>
      </c>
      <c r="G9" s="27">
        <v>9</v>
      </c>
      <c r="H9" s="28">
        <v>1.331</v>
      </c>
      <c r="I9" s="25">
        <v>1.0720000000000001</v>
      </c>
      <c r="J9" s="29">
        <v>1.1759999999999999</v>
      </c>
      <c r="K9" s="26">
        <v>11</v>
      </c>
      <c r="L9" s="30">
        <v>10</v>
      </c>
      <c r="M9" s="27">
        <v>1</v>
      </c>
      <c r="N9" s="28">
        <v>1.2150000000000001</v>
      </c>
      <c r="O9" s="25">
        <v>0.98799999999999999</v>
      </c>
      <c r="P9" s="29">
        <v>1.079</v>
      </c>
      <c r="Q9" s="26">
        <v>3</v>
      </c>
      <c r="R9" s="30">
        <v>8</v>
      </c>
      <c r="S9" s="27">
        <v>2</v>
      </c>
      <c r="T9" s="28">
        <v>1.0920000000000001</v>
      </c>
      <c r="U9" s="25">
        <v>0.98599999999999999</v>
      </c>
      <c r="V9" s="29">
        <v>1.028</v>
      </c>
      <c r="W9" s="26">
        <v>18</v>
      </c>
      <c r="X9" s="30">
        <v>9</v>
      </c>
      <c r="Y9" s="27">
        <v>18</v>
      </c>
      <c r="Z9" s="28">
        <v>2.3210000000000002</v>
      </c>
      <c r="AA9" s="25">
        <v>1.5</v>
      </c>
      <c r="AB9" s="29">
        <v>1.8280000000000001</v>
      </c>
      <c r="AC9" s="26">
        <v>3</v>
      </c>
      <c r="AD9" s="30">
        <v>8</v>
      </c>
      <c r="AE9" s="26">
        <v>8</v>
      </c>
      <c r="AF9" s="32">
        <v>1</v>
      </c>
      <c r="AG9" s="25">
        <v>1</v>
      </c>
      <c r="AH9" s="29">
        <v>1</v>
      </c>
      <c r="AI9" s="26">
        <v>1</v>
      </c>
      <c r="AJ9" s="30">
        <v>10</v>
      </c>
      <c r="AK9" s="27">
        <v>1</v>
      </c>
      <c r="AL9" s="24" t="s">
        <v>72</v>
      </c>
      <c r="AM9" s="25"/>
      <c r="AN9" s="29"/>
      <c r="AO9" s="26"/>
      <c r="AP9" s="30"/>
      <c r="AQ9" s="27"/>
      <c r="AR9" s="28">
        <v>0.33300000000000002</v>
      </c>
      <c r="AS9" s="25">
        <v>0.97899999999999998</v>
      </c>
      <c r="AT9" s="29">
        <v>0.72099999999999997</v>
      </c>
      <c r="AU9" s="26">
        <v>14</v>
      </c>
      <c r="AV9" s="30">
        <v>9</v>
      </c>
      <c r="AW9" s="27">
        <v>21</v>
      </c>
      <c r="AX9" s="28">
        <v>1.0680000000000001</v>
      </c>
      <c r="AY9" s="25">
        <v>0.96499999999999997</v>
      </c>
      <c r="AZ9" s="29">
        <v>1.006</v>
      </c>
      <c r="BA9" s="26">
        <v>12</v>
      </c>
      <c r="BB9" s="30">
        <v>10</v>
      </c>
      <c r="BC9" s="27">
        <v>1</v>
      </c>
      <c r="BD9" s="28">
        <v>1.0149999999999999</v>
      </c>
      <c r="BE9" s="25">
        <v>1.018</v>
      </c>
      <c r="BF9" s="29">
        <v>1.0169999999999999</v>
      </c>
      <c r="BG9" s="26">
        <v>9</v>
      </c>
      <c r="BH9" s="30">
        <v>10</v>
      </c>
      <c r="BI9" s="27">
        <v>1</v>
      </c>
      <c r="BJ9" s="28">
        <v>1.0049999999999999</v>
      </c>
      <c r="BK9" s="25">
        <v>1.8740000000000001</v>
      </c>
      <c r="BL9" s="29">
        <v>1.526</v>
      </c>
      <c r="BM9" s="26">
        <v>6</v>
      </c>
      <c r="BN9" s="30">
        <v>10</v>
      </c>
      <c r="BO9" s="27">
        <v>1</v>
      </c>
      <c r="BP9" s="28">
        <v>0.2</v>
      </c>
      <c r="BQ9" s="25">
        <v>0.192</v>
      </c>
      <c r="BR9" s="29">
        <v>0.19500000000000001</v>
      </c>
      <c r="BS9" s="26">
        <v>14</v>
      </c>
      <c r="BT9" s="30">
        <v>6</v>
      </c>
      <c r="BU9" s="27">
        <v>8</v>
      </c>
      <c r="BV9" s="28">
        <v>1.073</v>
      </c>
      <c r="BW9" s="25">
        <v>1.0169999999999999</v>
      </c>
      <c r="BX9" s="29">
        <v>1.0389999999999999</v>
      </c>
      <c r="BY9" s="26">
        <v>11</v>
      </c>
      <c r="BZ9" s="30">
        <v>10</v>
      </c>
      <c r="CA9" s="27">
        <v>1</v>
      </c>
      <c r="CB9" s="28">
        <v>1.9370000000000001</v>
      </c>
      <c r="CC9" s="25">
        <v>1.831</v>
      </c>
      <c r="CD9" s="29">
        <v>1.873</v>
      </c>
      <c r="CE9" s="26">
        <v>3</v>
      </c>
      <c r="CF9" s="30">
        <v>10</v>
      </c>
      <c r="CG9" s="27">
        <v>1</v>
      </c>
      <c r="CH9" s="28">
        <v>1.4430000000000001</v>
      </c>
      <c r="CI9" s="25">
        <v>1.4430000000000001</v>
      </c>
      <c r="CJ9" s="29">
        <v>1.4430000000000001</v>
      </c>
      <c r="CK9" s="26">
        <v>10</v>
      </c>
      <c r="CL9" s="30">
        <v>6</v>
      </c>
      <c r="CM9" s="27">
        <v>8</v>
      </c>
      <c r="CN9" s="28">
        <v>1.091</v>
      </c>
      <c r="CO9" s="25">
        <v>1.492</v>
      </c>
      <c r="CP9" s="29">
        <v>1.3320000000000001</v>
      </c>
      <c r="CQ9" s="26">
        <v>2</v>
      </c>
      <c r="CR9" s="30">
        <v>10</v>
      </c>
      <c r="CS9" s="27">
        <v>1</v>
      </c>
      <c r="CT9" s="28">
        <v>1.1240000000000001</v>
      </c>
      <c r="CU9" s="25">
        <v>1.333</v>
      </c>
      <c r="CV9" s="29">
        <v>1.2490000000000001</v>
      </c>
      <c r="CW9" s="26">
        <v>1</v>
      </c>
      <c r="CX9" s="30">
        <v>10</v>
      </c>
      <c r="CY9" s="27">
        <v>1</v>
      </c>
      <c r="CZ9" s="28">
        <v>11</v>
      </c>
      <c r="DA9" s="25">
        <v>1</v>
      </c>
      <c r="DB9" s="29">
        <v>5</v>
      </c>
      <c r="DC9" s="26">
        <v>4</v>
      </c>
      <c r="DD9" s="30">
        <v>10</v>
      </c>
      <c r="DE9" s="27">
        <v>1</v>
      </c>
      <c r="DF9" s="28">
        <v>1.03</v>
      </c>
      <c r="DG9" s="25">
        <v>0.98699999999999999</v>
      </c>
      <c r="DH9" s="29">
        <v>1.004</v>
      </c>
      <c r="DI9" s="26">
        <v>9</v>
      </c>
      <c r="DJ9" s="30">
        <v>9</v>
      </c>
      <c r="DK9" s="27">
        <v>11</v>
      </c>
      <c r="DL9" s="28" t="s">
        <v>70</v>
      </c>
      <c r="DM9" s="25"/>
      <c r="DN9" s="29"/>
      <c r="DO9" s="26"/>
      <c r="DP9" s="30" t="s">
        <v>70</v>
      </c>
      <c r="DQ9" s="27"/>
      <c r="DR9" s="28">
        <v>1</v>
      </c>
      <c r="DS9" s="25">
        <v>1</v>
      </c>
      <c r="DT9" s="29">
        <v>1</v>
      </c>
      <c r="DU9" s="26">
        <v>2</v>
      </c>
      <c r="DV9" s="30">
        <v>10</v>
      </c>
      <c r="DW9" s="27">
        <v>1</v>
      </c>
      <c r="DX9" s="28">
        <v>1</v>
      </c>
      <c r="DY9" s="25">
        <v>2.5</v>
      </c>
      <c r="DZ9" s="29">
        <v>1.9</v>
      </c>
      <c r="EA9" s="26">
        <v>1</v>
      </c>
      <c r="EB9" s="30">
        <v>10</v>
      </c>
      <c r="EC9" s="27">
        <v>1</v>
      </c>
      <c r="ED9" s="28">
        <v>1.054</v>
      </c>
      <c r="EE9" s="25">
        <v>0.97</v>
      </c>
      <c r="EF9" s="29">
        <v>1.004</v>
      </c>
      <c r="EG9" s="26">
        <v>11</v>
      </c>
      <c r="EH9" s="30">
        <v>10</v>
      </c>
      <c r="EI9" s="27">
        <v>1</v>
      </c>
      <c r="EJ9" s="28">
        <v>0.3</v>
      </c>
      <c r="EK9" s="25">
        <v>1</v>
      </c>
      <c r="EL9" s="29">
        <v>0.72</v>
      </c>
      <c r="EM9" s="26">
        <v>4</v>
      </c>
      <c r="EN9" s="30">
        <v>10</v>
      </c>
      <c r="EO9" s="27">
        <v>1</v>
      </c>
      <c r="EP9" s="28">
        <v>0.25600000000000001</v>
      </c>
      <c r="EQ9" s="25">
        <v>2.56</v>
      </c>
      <c r="ER9" s="29">
        <v>1.6379999999999999</v>
      </c>
      <c r="ES9" s="26">
        <v>4</v>
      </c>
      <c r="ET9" s="30">
        <v>10</v>
      </c>
      <c r="EU9" s="27">
        <v>1</v>
      </c>
      <c r="EV9" s="28" t="s">
        <v>83</v>
      </c>
      <c r="EW9" s="25"/>
      <c r="EX9" s="29"/>
      <c r="EY9" s="26"/>
      <c r="EZ9" s="99">
        <v>0</v>
      </c>
      <c r="FA9" s="27"/>
      <c r="FB9" s="28">
        <v>1.1240000000000001</v>
      </c>
      <c r="FC9" s="25">
        <v>1</v>
      </c>
      <c r="FD9" s="29">
        <v>1.05</v>
      </c>
      <c r="FE9" s="26">
        <v>16</v>
      </c>
      <c r="FF9" s="30">
        <v>8</v>
      </c>
      <c r="FG9" s="27">
        <v>5</v>
      </c>
      <c r="FH9" s="28">
        <v>1.103</v>
      </c>
      <c r="FI9" s="25">
        <v>1.24</v>
      </c>
      <c r="FJ9" s="29">
        <v>1.1850000000000001</v>
      </c>
      <c r="FK9" s="26">
        <v>12</v>
      </c>
      <c r="FL9" s="30">
        <v>6</v>
      </c>
      <c r="FM9" s="27">
        <v>20</v>
      </c>
      <c r="FN9" s="86">
        <f t="shared" si="0"/>
        <v>0.36099999999999999</v>
      </c>
      <c r="FO9" s="83">
        <f>RANK(FN9,FN6:FN27,0)</f>
        <v>4</v>
      </c>
      <c r="FP9" s="84">
        <f t="shared" si="1"/>
        <v>0.183</v>
      </c>
      <c r="FQ9" s="83">
        <f>RANK(FP9,FP6:FP27,0)</f>
        <v>3</v>
      </c>
      <c r="FR9" s="84">
        <f t="shared" si="2"/>
        <v>0.158</v>
      </c>
      <c r="FS9" s="83">
        <f>RANK(FR9,FR6:FR27,0)</f>
        <v>6</v>
      </c>
      <c r="FT9" s="84">
        <f t="shared" si="3"/>
        <v>0.27700000000000002</v>
      </c>
      <c r="FU9" s="85">
        <f>RANK(FT9,FT6:FT27,0)</f>
        <v>4</v>
      </c>
      <c r="FV9" s="90">
        <f t="shared" si="4"/>
        <v>0.16800000000000001</v>
      </c>
      <c r="FW9" s="91">
        <f>RANK(FV9,FV6:FV27,0)</f>
        <v>7</v>
      </c>
      <c r="FX9" s="92">
        <f t="shared" si="5"/>
        <v>1.3149999999999999</v>
      </c>
      <c r="FY9" s="93">
        <f>RANK(FX9,FX6:FX27,0)</f>
        <v>11</v>
      </c>
      <c r="FZ9" s="70">
        <f t="shared" ref="FZ9:FZ27" si="9">SUM(FN9,FP9,FR9,FT9)</f>
        <v>0.97899999999999998</v>
      </c>
      <c r="GA9" s="71">
        <f>RANK(FZ9,FZ6:FZ27,0)</f>
        <v>3</v>
      </c>
      <c r="GB9" s="70">
        <f t="shared" si="6"/>
        <v>0.16800000000000001</v>
      </c>
      <c r="GC9" s="76">
        <f>RANK(GB9,GB6:GB27,0)</f>
        <v>7</v>
      </c>
      <c r="GD9" s="73">
        <f t="shared" si="7"/>
        <v>1.3149999999999999</v>
      </c>
      <c r="GE9" s="76">
        <f>RANK(GD9,GD6:GD27,0)</f>
        <v>11</v>
      </c>
      <c r="GF9" s="74">
        <f>SUM(FZ9,GB9, GD9)</f>
        <v>2.4620000000000002</v>
      </c>
      <c r="GG9" s="75">
        <f>RANK(GF9,GF6:GF27,0)</f>
        <v>3</v>
      </c>
      <c r="GH9" s="37" t="s">
        <v>4</v>
      </c>
    </row>
    <row r="10" spans="1:190" s="15" customFormat="1" ht="15.75" customHeight="1" x14ac:dyDescent="0.2">
      <c r="A10" s="35" t="s">
        <v>5</v>
      </c>
      <c r="B10" s="24">
        <v>1.581</v>
      </c>
      <c r="C10" s="25">
        <v>0.98</v>
      </c>
      <c r="D10" s="29">
        <v>1.22</v>
      </c>
      <c r="E10" s="26">
        <v>10</v>
      </c>
      <c r="F10" s="36">
        <v>9</v>
      </c>
      <c r="G10" s="27">
        <v>9</v>
      </c>
      <c r="H10" s="28">
        <v>1.288</v>
      </c>
      <c r="I10" s="25">
        <v>1.2529999999999999</v>
      </c>
      <c r="J10" s="29">
        <v>1.2669999999999999</v>
      </c>
      <c r="K10" s="26">
        <v>1</v>
      </c>
      <c r="L10" s="30">
        <v>10</v>
      </c>
      <c r="M10" s="27">
        <v>1</v>
      </c>
      <c r="N10" s="28">
        <v>1.0049999999999999</v>
      </c>
      <c r="O10" s="25">
        <v>0.98799999999999999</v>
      </c>
      <c r="P10" s="29">
        <v>0.995</v>
      </c>
      <c r="Q10" s="26">
        <v>9</v>
      </c>
      <c r="R10" s="30">
        <v>8</v>
      </c>
      <c r="S10" s="27">
        <v>2</v>
      </c>
      <c r="T10" s="28">
        <v>1.0760000000000001</v>
      </c>
      <c r="U10" s="25">
        <v>1.0069999999999999</v>
      </c>
      <c r="V10" s="29">
        <v>1.0349999999999999</v>
      </c>
      <c r="W10" s="26">
        <v>15</v>
      </c>
      <c r="X10" s="30">
        <v>10</v>
      </c>
      <c r="Y10" s="27">
        <v>1</v>
      </c>
      <c r="Z10" s="28">
        <v>1.091</v>
      </c>
      <c r="AA10" s="25">
        <v>1.181</v>
      </c>
      <c r="AB10" s="29">
        <v>1.145</v>
      </c>
      <c r="AC10" s="26">
        <v>11</v>
      </c>
      <c r="AD10" s="30">
        <v>9</v>
      </c>
      <c r="AE10" s="26">
        <v>3</v>
      </c>
      <c r="AF10" s="32">
        <v>1</v>
      </c>
      <c r="AG10" s="25">
        <v>1</v>
      </c>
      <c r="AH10" s="29">
        <v>1</v>
      </c>
      <c r="AI10" s="26">
        <v>1</v>
      </c>
      <c r="AJ10" s="30">
        <v>10</v>
      </c>
      <c r="AK10" s="27">
        <v>1</v>
      </c>
      <c r="AL10" s="24" t="s">
        <v>72</v>
      </c>
      <c r="AM10" s="25"/>
      <c r="AN10" s="29"/>
      <c r="AO10" s="26"/>
      <c r="AP10" s="30"/>
      <c r="AQ10" s="27"/>
      <c r="AR10" s="28">
        <v>0.29899999999999999</v>
      </c>
      <c r="AS10" s="25">
        <v>1</v>
      </c>
      <c r="AT10" s="29">
        <v>0.72</v>
      </c>
      <c r="AU10" s="26">
        <v>16</v>
      </c>
      <c r="AV10" s="30">
        <v>10</v>
      </c>
      <c r="AW10" s="27">
        <v>1</v>
      </c>
      <c r="AX10" s="28">
        <v>1.107</v>
      </c>
      <c r="AY10" s="25">
        <v>1</v>
      </c>
      <c r="AZ10" s="29">
        <v>1.0429999999999999</v>
      </c>
      <c r="BA10" s="26">
        <v>7</v>
      </c>
      <c r="BB10" s="30">
        <v>10</v>
      </c>
      <c r="BC10" s="27">
        <v>1</v>
      </c>
      <c r="BD10" s="28">
        <v>1.05</v>
      </c>
      <c r="BE10" s="25">
        <v>1.0660000000000001</v>
      </c>
      <c r="BF10" s="29">
        <v>1.06</v>
      </c>
      <c r="BG10" s="26">
        <v>4</v>
      </c>
      <c r="BH10" s="30">
        <v>10</v>
      </c>
      <c r="BI10" s="27">
        <v>1</v>
      </c>
      <c r="BJ10" s="28">
        <v>0.877</v>
      </c>
      <c r="BK10" s="25">
        <v>1.94</v>
      </c>
      <c r="BL10" s="29">
        <v>1.5149999999999999</v>
      </c>
      <c r="BM10" s="26">
        <v>7</v>
      </c>
      <c r="BN10" s="30">
        <v>10</v>
      </c>
      <c r="BO10" s="27">
        <v>1</v>
      </c>
      <c r="BP10" s="28">
        <v>1</v>
      </c>
      <c r="BQ10" s="25">
        <v>0.2</v>
      </c>
      <c r="BR10" s="29">
        <v>0.52</v>
      </c>
      <c r="BS10" s="26">
        <v>7</v>
      </c>
      <c r="BT10" s="30">
        <v>6</v>
      </c>
      <c r="BU10" s="27">
        <v>8</v>
      </c>
      <c r="BV10" s="28">
        <v>1.1339999999999999</v>
      </c>
      <c r="BW10" s="25">
        <v>1.042</v>
      </c>
      <c r="BX10" s="29">
        <v>1.079</v>
      </c>
      <c r="BY10" s="26">
        <v>7</v>
      </c>
      <c r="BZ10" s="30">
        <v>10</v>
      </c>
      <c r="CA10" s="27">
        <v>1</v>
      </c>
      <c r="CB10" s="28">
        <v>1.264</v>
      </c>
      <c r="CC10" s="25">
        <v>1.2470000000000001</v>
      </c>
      <c r="CD10" s="29">
        <v>1.254</v>
      </c>
      <c r="CE10" s="26">
        <v>11</v>
      </c>
      <c r="CF10" s="30">
        <v>10</v>
      </c>
      <c r="CG10" s="27">
        <v>1</v>
      </c>
      <c r="CH10" s="28">
        <v>1.109</v>
      </c>
      <c r="CI10" s="25">
        <v>1.109</v>
      </c>
      <c r="CJ10" s="29">
        <v>1.109</v>
      </c>
      <c r="CK10" s="26">
        <v>22</v>
      </c>
      <c r="CL10" s="30">
        <v>9</v>
      </c>
      <c r="CM10" s="27">
        <v>1</v>
      </c>
      <c r="CN10" s="28">
        <v>0.59499999999999997</v>
      </c>
      <c r="CO10" s="25">
        <v>1</v>
      </c>
      <c r="CP10" s="29">
        <v>0.83799999999999997</v>
      </c>
      <c r="CQ10" s="26">
        <v>21</v>
      </c>
      <c r="CR10" s="30">
        <v>10</v>
      </c>
      <c r="CS10" s="27">
        <v>1</v>
      </c>
      <c r="CT10" s="28">
        <v>1.1240000000000001</v>
      </c>
      <c r="CU10" s="25">
        <v>1.333</v>
      </c>
      <c r="CV10" s="29">
        <v>1.2490000000000001</v>
      </c>
      <c r="CW10" s="26">
        <v>1</v>
      </c>
      <c r="CX10" s="30">
        <v>10</v>
      </c>
      <c r="CY10" s="27">
        <v>1</v>
      </c>
      <c r="CZ10" s="28">
        <v>6</v>
      </c>
      <c r="DA10" s="25">
        <v>1</v>
      </c>
      <c r="DB10" s="29">
        <v>3</v>
      </c>
      <c r="DC10" s="26">
        <v>9</v>
      </c>
      <c r="DD10" s="30">
        <v>10</v>
      </c>
      <c r="DE10" s="27">
        <v>1</v>
      </c>
      <c r="DF10" s="28">
        <v>1.0469999999999999</v>
      </c>
      <c r="DG10" s="25">
        <v>1.026</v>
      </c>
      <c r="DH10" s="29">
        <v>1.034</v>
      </c>
      <c r="DI10" s="26">
        <v>4</v>
      </c>
      <c r="DJ10" s="30">
        <v>10</v>
      </c>
      <c r="DK10" s="27">
        <v>1</v>
      </c>
      <c r="DL10" s="28" t="s">
        <v>70</v>
      </c>
      <c r="DM10" s="25"/>
      <c r="DN10" s="29"/>
      <c r="DO10" s="26"/>
      <c r="DP10" s="30" t="s">
        <v>70</v>
      </c>
      <c r="DQ10" s="27"/>
      <c r="DR10" s="28">
        <v>1</v>
      </c>
      <c r="DS10" s="25">
        <v>1</v>
      </c>
      <c r="DT10" s="29">
        <v>1</v>
      </c>
      <c r="DU10" s="26">
        <v>2</v>
      </c>
      <c r="DV10" s="30">
        <v>10</v>
      </c>
      <c r="DW10" s="27">
        <v>1</v>
      </c>
      <c r="DX10" s="28">
        <v>0.78500000000000003</v>
      </c>
      <c r="DY10" s="25">
        <v>1.171</v>
      </c>
      <c r="DZ10" s="29">
        <v>1.0169999999999999</v>
      </c>
      <c r="EA10" s="26">
        <v>11</v>
      </c>
      <c r="EB10" s="30">
        <v>10</v>
      </c>
      <c r="EC10" s="27">
        <v>1</v>
      </c>
      <c r="ED10" s="28">
        <v>1.167</v>
      </c>
      <c r="EE10" s="25">
        <v>0.98</v>
      </c>
      <c r="EF10" s="29">
        <v>1.0549999999999999</v>
      </c>
      <c r="EG10" s="26">
        <v>7</v>
      </c>
      <c r="EH10" s="30">
        <v>10</v>
      </c>
      <c r="EI10" s="27">
        <v>1</v>
      </c>
      <c r="EJ10" s="28">
        <v>0.2</v>
      </c>
      <c r="EK10" s="25">
        <v>0.66700000000000004</v>
      </c>
      <c r="EL10" s="29">
        <v>0.48</v>
      </c>
      <c r="EM10" s="26">
        <v>20</v>
      </c>
      <c r="EN10" s="30">
        <v>9</v>
      </c>
      <c r="EO10" s="27">
        <v>20</v>
      </c>
      <c r="EP10" s="28">
        <v>0.22600000000000001</v>
      </c>
      <c r="EQ10" s="25">
        <v>2.2599999999999998</v>
      </c>
      <c r="ER10" s="29">
        <v>1.446</v>
      </c>
      <c r="ES10" s="26">
        <v>6</v>
      </c>
      <c r="ET10" s="30">
        <v>10</v>
      </c>
      <c r="EU10" s="27">
        <v>1</v>
      </c>
      <c r="EV10" s="28" t="s">
        <v>83</v>
      </c>
      <c r="EW10" s="25"/>
      <c r="EX10" s="29"/>
      <c r="EY10" s="26"/>
      <c r="EZ10" s="99">
        <v>0</v>
      </c>
      <c r="FA10" s="27"/>
      <c r="FB10" s="28">
        <v>1.623</v>
      </c>
      <c r="FC10" s="25">
        <v>1.48</v>
      </c>
      <c r="FD10" s="29">
        <v>1.5369999999999999</v>
      </c>
      <c r="FE10" s="26">
        <v>5</v>
      </c>
      <c r="FF10" s="30">
        <v>8</v>
      </c>
      <c r="FG10" s="27">
        <v>5</v>
      </c>
      <c r="FH10" s="28">
        <v>0.95399999999999996</v>
      </c>
      <c r="FI10" s="25">
        <v>1.17</v>
      </c>
      <c r="FJ10" s="29">
        <v>1.0840000000000001</v>
      </c>
      <c r="FK10" s="26">
        <v>14</v>
      </c>
      <c r="FL10" s="30">
        <v>7</v>
      </c>
      <c r="FM10" s="27">
        <v>6</v>
      </c>
      <c r="FN10" s="86">
        <f t="shared" si="0"/>
        <v>0.30499999999999999</v>
      </c>
      <c r="FO10" s="83">
        <f>RANK(FN10,FN6:FN27,0)</f>
        <v>10</v>
      </c>
      <c r="FP10" s="84">
        <f t="shared" si="1"/>
        <v>0.16300000000000001</v>
      </c>
      <c r="FQ10" s="83">
        <f>RANK(FP10,FP6:FP27,0)</f>
        <v>7</v>
      </c>
      <c r="FR10" s="84">
        <f t="shared" si="2"/>
        <v>0.154</v>
      </c>
      <c r="FS10" s="83">
        <f>RANK(FR10,FR6:FR27,0)</f>
        <v>9</v>
      </c>
      <c r="FT10" s="84">
        <f t="shared" si="3"/>
        <v>0.19800000000000001</v>
      </c>
      <c r="FU10" s="85">
        <f>RANK(FT10,FT6:FT27,0)</f>
        <v>10</v>
      </c>
      <c r="FV10" s="90">
        <f t="shared" si="4"/>
        <v>0.16800000000000001</v>
      </c>
      <c r="FW10" s="91">
        <f>RANK(FV10,FV6:FV27,0)</f>
        <v>7</v>
      </c>
      <c r="FX10" s="92">
        <f t="shared" si="5"/>
        <v>1.3560000000000001</v>
      </c>
      <c r="FY10" s="93">
        <f>RANK(FX10,FX6:FX27,0)</f>
        <v>4</v>
      </c>
      <c r="FZ10" s="70">
        <f t="shared" si="9"/>
        <v>0.82</v>
      </c>
      <c r="GA10" s="71">
        <f>RANK(FZ10,FZ6:FZ27,0)</f>
        <v>10</v>
      </c>
      <c r="GB10" s="70">
        <f t="shared" si="6"/>
        <v>0.16800000000000001</v>
      </c>
      <c r="GC10" s="76">
        <f>RANK(GB10,GB6:GB27,0)</f>
        <v>7</v>
      </c>
      <c r="GD10" s="73">
        <f t="shared" si="7"/>
        <v>1.3560000000000001</v>
      </c>
      <c r="GE10" s="76">
        <f>RANK(GD10,GD6:GD27,0)</f>
        <v>4</v>
      </c>
      <c r="GF10" s="74">
        <f>SUM(FZ10,GB10, GD10)</f>
        <v>2.3439999999999999</v>
      </c>
      <c r="GG10" s="75">
        <f>RANK(GF10,GF6:GF27,0)</f>
        <v>6</v>
      </c>
      <c r="GH10" s="38" t="s">
        <v>5</v>
      </c>
    </row>
    <row r="11" spans="1:190" s="15" customFormat="1" ht="15.75" customHeight="1" x14ac:dyDescent="0.2">
      <c r="A11" s="35" t="s">
        <v>6</v>
      </c>
      <c r="B11" s="24">
        <v>1.7370000000000001</v>
      </c>
      <c r="C11" s="25">
        <v>0.99</v>
      </c>
      <c r="D11" s="29">
        <v>1.2889999999999999</v>
      </c>
      <c r="E11" s="26">
        <v>9</v>
      </c>
      <c r="F11" s="36">
        <v>9</v>
      </c>
      <c r="G11" s="27">
        <v>9</v>
      </c>
      <c r="H11" s="28">
        <v>1.1439999999999999</v>
      </c>
      <c r="I11" s="25">
        <v>1.1439999999999999</v>
      </c>
      <c r="J11" s="29">
        <v>1.1439999999999999</v>
      </c>
      <c r="K11" s="26">
        <v>15</v>
      </c>
      <c r="L11" s="30">
        <v>10</v>
      </c>
      <c r="M11" s="27">
        <v>1</v>
      </c>
      <c r="N11" s="28">
        <v>1.0049999999999999</v>
      </c>
      <c r="O11" s="25">
        <v>0.98799999999999999</v>
      </c>
      <c r="P11" s="29">
        <v>0.995</v>
      </c>
      <c r="Q11" s="26">
        <v>9</v>
      </c>
      <c r="R11" s="30">
        <v>8</v>
      </c>
      <c r="S11" s="27">
        <v>2</v>
      </c>
      <c r="T11" s="28">
        <v>1.0609999999999999</v>
      </c>
      <c r="U11" s="25">
        <v>0.99199999999999999</v>
      </c>
      <c r="V11" s="29">
        <v>1.02</v>
      </c>
      <c r="W11" s="26">
        <v>20</v>
      </c>
      <c r="X11" s="30">
        <v>9</v>
      </c>
      <c r="Y11" s="27">
        <v>18</v>
      </c>
      <c r="Z11" s="28">
        <v>1.01</v>
      </c>
      <c r="AA11" s="25">
        <v>0.88900000000000001</v>
      </c>
      <c r="AB11" s="29">
        <v>0.93700000000000006</v>
      </c>
      <c r="AC11" s="26">
        <v>13</v>
      </c>
      <c r="AD11" s="30">
        <v>7</v>
      </c>
      <c r="AE11" s="26">
        <v>16</v>
      </c>
      <c r="AF11" s="32">
        <v>1</v>
      </c>
      <c r="AG11" s="25">
        <v>1</v>
      </c>
      <c r="AH11" s="29">
        <v>1</v>
      </c>
      <c r="AI11" s="26">
        <v>1</v>
      </c>
      <c r="AJ11" s="30">
        <v>10</v>
      </c>
      <c r="AK11" s="27">
        <v>1</v>
      </c>
      <c r="AL11" s="24" t="s">
        <v>72</v>
      </c>
      <c r="AM11" s="25"/>
      <c r="AN11" s="29"/>
      <c r="AO11" s="26"/>
      <c r="AP11" s="30"/>
      <c r="AQ11" s="27"/>
      <c r="AR11" s="28">
        <v>0.14499999999999999</v>
      </c>
      <c r="AS11" s="25">
        <v>1</v>
      </c>
      <c r="AT11" s="29">
        <v>0.65800000000000003</v>
      </c>
      <c r="AU11" s="26">
        <v>22</v>
      </c>
      <c r="AV11" s="30">
        <v>10</v>
      </c>
      <c r="AW11" s="27">
        <v>1</v>
      </c>
      <c r="AX11" s="28">
        <v>1.385</v>
      </c>
      <c r="AY11" s="25">
        <v>0.93300000000000005</v>
      </c>
      <c r="AZ11" s="29">
        <v>1.1140000000000001</v>
      </c>
      <c r="BA11" s="26">
        <v>2</v>
      </c>
      <c r="BB11" s="30">
        <v>9</v>
      </c>
      <c r="BC11" s="27">
        <v>18</v>
      </c>
      <c r="BD11" s="28">
        <v>0.997</v>
      </c>
      <c r="BE11" s="25">
        <v>1.012</v>
      </c>
      <c r="BF11" s="29">
        <v>1.006</v>
      </c>
      <c r="BG11" s="26">
        <v>16</v>
      </c>
      <c r="BH11" s="30">
        <v>10</v>
      </c>
      <c r="BI11" s="27">
        <v>1</v>
      </c>
      <c r="BJ11" s="28">
        <v>1.75</v>
      </c>
      <c r="BK11" s="25">
        <v>2.1379999999999999</v>
      </c>
      <c r="BL11" s="29">
        <v>1.9830000000000001</v>
      </c>
      <c r="BM11" s="26">
        <v>3</v>
      </c>
      <c r="BN11" s="30">
        <v>10</v>
      </c>
      <c r="BO11" s="27">
        <v>1</v>
      </c>
      <c r="BP11" s="28">
        <v>0.125</v>
      </c>
      <c r="BQ11" s="25">
        <v>0.189</v>
      </c>
      <c r="BR11" s="29">
        <v>0.16300000000000001</v>
      </c>
      <c r="BS11" s="26">
        <v>15</v>
      </c>
      <c r="BT11" s="30">
        <v>6</v>
      </c>
      <c r="BU11" s="27">
        <v>8</v>
      </c>
      <c r="BV11" s="28">
        <v>0.99</v>
      </c>
      <c r="BW11" s="25">
        <v>0.93300000000000005</v>
      </c>
      <c r="BX11" s="29">
        <v>0.95599999999999996</v>
      </c>
      <c r="BY11" s="26">
        <v>21</v>
      </c>
      <c r="BZ11" s="30">
        <v>7</v>
      </c>
      <c r="CA11" s="27">
        <v>21</v>
      </c>
      <c r="CB11" s="28">
        <v>1.0409999999999999</v>
      </c>
      <c r="CC11" s="25">
        <v>1.0289999999999999</v>
      </c>
      <c r="CD11" s="29">
        <v>1.034</v>
      </c>
      <c r="CE11" s="26">
        <v>16</v>
      </c>
      <c r="CF11" s="30">
        <v>10</v>
      </c>
      <c r="CG11" s="27">
        <v>1</v>
      </c>
      <c r="CH11" s="28">
        <v>1.1180000000000001</v>
      </c>
      <c r="CI11" s="25">
        <v>1.1180000000000001</v>
      </c>
      <c r="CJ11" s="29">
        <v>1.1180000000000001</v>
      </c>
      <c r="CK11" s="26">
        <v>21</v>
      </c>
      <c r="CL11" s="30">
        <v>8</v>
      </c>
      <c r="CM11" s="27">
        <v>2</v>
      </c>
      <c r="CN11" s="28">
        <v>0.91300000000000003</v>
      </c>
      <c r="CO11" s="25">
        <v>1</v>
      </c>
      <c r="CP11" s="29">
        <v>0.96499999999999997</v>
      </c>
      <c r="CQ11" s="26">
        <v>17</v>
      </c>
      <c r="CR11" s="30">
        <v>10</v>
      </c>
      <c r="CS11" s="27">
        <v>1</v>
      </c>
      <c r="CT11" s="28">
        <v>1.1240000000000001</v>
      </c>
      <c r="CU11" s="25">
        <v>1.333</v>
      </c>
      <c r="CV11" s="29">
        <v>1.2490000000000001</v>
      </c>
      <c r="CW11" s="26">
        <v>1</v>
      </c>
      <c r="CX11" s="30">
        <v>10</v>
      </c>
      <c r="CY11" s="27">
        <v>1</v>
      </c>
      <c r="CZ11" s="28" t="s">
        <v>70</v>
      </c>
      <c r="DA11" s="25"/>
      <c r="DB11" s="29"/>
      <c r="DC11" s="26"/>
      <c r="DD11" s="30"/>
      <c r="DE11" s="27"/>
      <c r="DF11" s="28">
        <v>1.1779999999999999</v>
      </c>
      <c r="DG11" s="25">
        <v>1.139</v>
      </c>
      <c r="DH11" s="29">
        <v>1.155</v>
      </c>
      <c r="DI11" s="26">
        <v>1</v>
      </c>
      <c r="DJ11" s="30">
        <v>10</v>
      </c>
      <c r="DK11" s="27">
        <v>1</v>
      </c>
      <c r="DL11" s="28" t="s">
        <v>70</v>
      </c>
      <c r="DM11" s="25"/>
      <c r="DN11" s="29"/>
      <c r="DO11" s="26"/>
      <c r="DP11" s="30" t="s">
        <v>70</v>
      </c>
      <c r="DQ11" s="27"/>
      <c r="DR11" s="28">
        <v>1</v>
      </c>
      <c r="DS11" s="25">
        <v>1</v>
      </c>
      <c r="DT11" s="29">
        <v>1</v>
      </c>
      <c r="DU11" s="26">
        <v>2</v>
      </c>
      <c r="DV11" s="30">
        <v>10</v>
      </c>
      <c r="DW11" s="27">
        <v>1</v>
      </c>
      <c r="DX11" s="28">
        <v>0.42299999999999999</v>
      </c>
      <c r="DY11" s="25">
        <v>1.1759999999999999</v>
      </c>
      <c r="DZ11" s="29">
        <v>0.875</v>
      </c>
      <c r="EA11" s="26">
        <v>16</v>
      </c>
      <c r="EB11" s="30">
        <v>9</v>
      </c>
      <c r="EC11" s="27">
        <v>14</v>
      </c>
      <c r="ED11" s="28">
        <v>0.9</v>
      </c>
      <c r="EE11" s="25">
        <v>0.9</v>
      </c>
      <c r="EF11" s="29">
        <v>0.9</v>
      </c>
      <c r="EG11" s="26">
        <v>19</v>
      </c>
      <c r="EH11" s="30">
        <v>9</v>
      </c>
      <c r="EI11" s="27">
        <v>14</v>
      </c>
      <c r="EJ11" s="28">
        <v>0.3</v>
      </c>
      <c r="EK11" s="25">
        <v>1</v>
      </c>
      <c r="EL11" s="29">
        <v>0.72</v>
      </c>
      <c r="EM11" s="26">
        <v>4</v>
      </c>
      <c r="EN11" s="30">
        <v>10</v>
      </c>
      <c r="EO11" s="27">
        <v>1</v>
      </c>
      <c r="EP11" s="28">
        <v>0.1</v>
      </c>
      <c r="EQ11" s="25">
        <v>1</v>
      </c>
      <c r="ER11" s="29">
        <v>0.64</v>
      </c>
      <c r="ES11" s="26">
        <v>18</v>
      </c>
      <c r="ET11" s="30">
        <v>10</v>
      </c>
      <c r="EU11" s="27">
        <v>1</v>
      </c>
      <c r="EV11" s="28" t="s">
        <v>83</v>
      </c>
      <c r="EW11" s="25"/>
      <c r="EX11" s="29"/>
      <c r="EY11" s="26"/>
      <c r="EZ11" s="99">
        <v>0</v>
      </c>
      <c r="FA11" s="27"/>
      <c r="FB11" s="28">
        <v>0.90900000000000003</v>
      </c>
      <c r="FC11" s="25">
        <v>1</v>
      </c>
      <c r="FD11" s="29">
        <v>0.96399999999999997</v>
      </c>
      <c r="FE11" s="26">
        <v>22</v>
      </c>
      <c r="FF11" s="30">
        <v>8</v>
      </c>
      <c r="FG11" s="27">
        <v>5</v>
      </c>
      <c r="FH11" s="28">
        <v>0.84199999999999997</v>
      </c>
      <c r="FI11" s="25">
        <v>1.2010000000000001</v>
      </c>
      <c r="FJ11" s="29">
        <v>1.0569999999999999</v>
      </c>
      <c r="FK11" s="26">
        <v>17</v>
      </c>
      <c r="FL11" s="30">
        <v>7</v>
      </c>
      <c r="FM11" s="27">
        <v>6</v>
      </c>
      <c r="FN11" s="86">
        <f t="shared" si="0"/>
        <v>0.32200000000000001</v>
      </c>
      <c r="FO11" s="83">
        <f>RANK(FN11,FN6:FN27,0)</f>
        <v>9</v>
      </c>
      <c r="FP11" s="84">
        <f t="shared" si="1"/>
        <v>0.153</v>
      </c>
      <c r="FQ11" s="83">
        <f>RANK(FP11,FP6:FP27,0)</f>
        <v>10</v>
      </c>
      <c r="FR11" s="84">
        <f t="shared" si="2"/>
        <v>0.14799999999999999</v>
      </c>
      <c r="FS11" s="83">
        <f>RANK(FR11,FR6:FR27,0)</f>
        <v>10</v>
      </c>
      <c r="FT11" s="84">
        <f t="shared" si="3"/>
        <v>0.159</v>
      </c>
      <c r="FU11" s="85">
        <f>RANK(FT11,FT6:FT27,0)</f>
        <v>19</v>
      </c>
      <c r="FV11" s="90">
        <f t="shared" si="4"/>
        <v>0.128</v>
      </c>
      <c r="FW11" s="91">
        <f>RANK(FV11,FV6:FV27,0)</f>
        <v>20</v>
      </c>
      <c r="FX11" s="92">
        <f t="shared" si="5"/>
        <v>1.296</v>
      </c>
      <c r="FY11" s="93">
        <f>RANK(FX11,FX6:FX27,0)</f>
        <v>15</v>
      </c>
      <c r="FZ11" s="70">
        <f t="shared" si="9"/>
        <v>0.78200000000000003</v>
      </c>
      <c r="GA11" s="71">
        <f>RANK(FZ11,FZ6:FZ27,0)</f>
        <v>14</v>
      </c>
      <c r="GB11" s="70">
        <f t="shared" si="6"/>
        <v>0.128</v>
      </c>
      <c r="GC11" s="76">
        <f>RANK(GB11,GB6:GB27,0)</f>
        <v>20</v>
      </c>
      <c r="GD11" s="73">
        <f t="shared" si="7"/>
        <v>1.296</v>
      </c>
      <c r="GE11" s="76">
        <f>RANK(GD11,GD6:GD27,0)</f>
        <v>15</v>
      </c>
      <c r="GF11" s="74">
        <f t="shared" si="8"/>
        <v>2.206</v>
      </c>
      <c r="GG11" s="75">
        <f>RANK(GF11,GF6:GF27,0)</f>
        <v>17</v>
      </c>
      <c r="GH11" s="38" t="s">
        <v>6</v>
      </c>
    </row>
    <row r="12" spans="1:190" s="15" customFormat="1" ht="15.75" customHeight="1" x14ac:dyDescent="0.2">
      <c r="A12" s="35" t="s">
        <v>7</v>
      </c>
      <c r="B12" s="24">
        <v>3.8889999999999998</v>
      </c>
      <c r="C12" s="25">
        <v>0.7</v>
      </c>
      <c r="D12" s="29">
        <v>1.976</v>
      </c>
      <c r="E12" s="26">
        <v>1</v>
      </c>
      <c r="F12" s="36">
        <v>7</v>
      </c>
      <c r="G12" s="27">
        <v>22</v>
      </c>
      <c r="H12" s="28">
        <v>1.0660000000000001</v>
      </c>
      <c r="I12" s="25">
        <v>1.0029999999999999</v>
      </c>
      <c r="J12" s="29">
        <v>1.028</v>
      </c>
      <c r="K12" s="26">
        <v>22</v>
      </c>
      <c r="L12" s="30">
        <v>10</v>
      </c>
      <c r="M12" s="27">
        <v>1</v>
      </c>
      <c r="N12" s="28">
        <v>1.337</v>
      </c>
      <c r="O12" s="25">
        <v>0.98799999999999999</v>
      </c>
      <c r="P12" s="29">
        <v>1.1279999999999999</v>
      </c>
      <c r="Q12" s="26">
        <v>1</v>
      </c>
      <c r="R12" s="30">
        <v>8</v>
      </c>
      <c r="S12" s="27">
        <v>2</v>
      </c>
      <c r="T12" s="28">
        <v>1.0820000000000001</v>
      </c>
      <c r="U12" s="25">
        <v>1.012</v>
      </c>
      <c r="V12" s="29">
        <v>1.04</v>
      </c>
      <c r="W12" s="26">
        <v>14</v>
      </c>
      <c r="X12" s="30">
        <v>10</v>
      </c>
      <c r="Y12" s="27">
        <v>1</v>
      </c>
      <c r="Z12" s="28">
        <v>0.73599999999999999</v>
      </c>
      <c r="AA12" s="25">
        <v>0.90600000000000003</v>
      </c>
      <c r="AB12" s="29">
        <v>0.83799999999999997</v>
      </c>
      <c r="AC12" s="26">
        <v>15</v>
      </c>
      <c r="AD12" s="30">
        <v>8</v>
      </c>
      <c r="AE12" s="26">
        <v>8</v>
      </c>
      <c r="AF12" s="39" t="s">
        <v>70</v>
      </c>
      <c r="AG12" s="40" t="s">
        <v>69</v>
      </c>
      <c r="AH12" s="40"/>
      <c r="AI12" s="41"/>
      <c r="AJ12" s="40"/>
      <c r="AK12" s="42"/>
      <c r="AL12" s="24">
        <v>0.10199999999999999</v>
      </c>
      <c r="AM12" s="25">
        <v>0.10199999999999999</v>
      </c>
      <c r="AN12" s="29">
        <v>0.10199999999999999</v>
      </c>
      <c r="AO12" s="26">
        <v>5</v>
      </c>
      <c r="AP12" s="30">
        <v>10</v>
      </c>
      <c r="AQ12" s="27">
        <v>1</v>
      </c>
      <c r="AR12" s="28">
        <v>0.90200000000000002</v>
      </c>
      <c r="AS12" s="25">
        <v>1</v>
      </c>
      <c r="AT12" s="29">
        <v>0.96099999999999997</v>
      </c>
      <c r="AU12" s="26">
        <v>2</v>
      </c>
      <c r="AV12" s="30">
        <v>10</v>
      </c>
      <c r="AW12" s="27">
        <v>1</v>
      </c>
      <c r="AX12" s="28">
        <v>1.0620000000000001</v>
      </c>
      <c r="AY12" s="25">
        <v>1</v>
      </c>
      <c r="AZ12" s="29">
        <v>1.0249999999999999</v>
      </c>
      <c r="BA12" s="26">
        <v>9</v>
      </c>
      <c r="BB12" s="30">
        <v>10</v>
      </c>
      <c r="BC12" s="27">
        <v>1</v>
      </c>
      <c r="BD12" s="28">
        <v>1.2609999999999999</v>
      </c>
      <c r="BE12" s="25">
        <v>1.222</v>
      </c>
      <c r="BF12" s="29">
        <v>1.238</v>
      </c>
      <c r="BG12" s="26">
        <v>1</v>
      </c>
      <c r="BH12" s="30">
        <v>10</v>
      </c>
      <c r="BI12" s="27">
        <v>1</v>
      </c>
      <c r="BJ12" s="28">
        <v>0.121</v>
      </c>
      <c r="BK12" s="25">
        <v>0.104</v>
      </c>
      <c r="BL12" s="29">
        <v>0.111</v>
      </c>
      <c r="BM12" s="26">
        <v>19</v>
      </c>
      <c r="BN12" s="30">
        <v>8</v>
      </c>
      <c r="BO12" s="27">
        <v>19</v>
      </c>
      <c r="BP12" s="28">
        <v>1</v>
      </c>
      <c r="BQ12" s="25">
        <v>0.98799999999999999</v>
      </c>
      <c r="BR12" s="29">
        <v>0.99299999999999999</v>
      </c>
      <c r="BS12" s="26">
        <v>3</v>
      </c>
      <c r="BT12" s="30">
        <v>9</v>
      </c>
      <c r="BU12" s="27">
        <v>3</v>
      </c>
      <c r="BV12" s="28">
        <v>1.0529999999999999</v>
      </c>
      <c r="BW12" s="25">
        <v>1</v>
      </c>
      <c r="BX12" s="29">
        <v>1.0209999999999999</v>
      </c>
      <c r="BY12" s="26">
        <v>15</v>
      </c>
      <c r="BZ12" s="30">
        <v>10</v>
      </c>
      <c r="CA12" s="27">
        <v>1</v>
      </c>
      <c r="CB12" s="28">
        <v>2.8690000000000002</v>
      </c>
      <c r="CC12" s="25">
        <v>1.288</v>
      </c>
      <c r="CD12" s="29">
        <v>1.92</v>
      </c>
      <c r="CE12" s="26">
        <v>2</v>
      </c>
      <c r="CF12" s="30">
        <v>10</v>
      </c>
      <c r="CG12" s="27">
        <v>1</v>
      </c>
      <c r="CH12" s="28">
        <v>2.3679999999999999</v>
      </c>
      <c r="CI12" s="25">
        <v>2.25</v>
      </c>
      <c r="CJ12" s="29">
        <v>2.2970000000000002</v>
      </c>
      <c r="CK12" s="26">
        <v>2</v>
      </c>
      <c r="CL12" s="30">
        <v>6</v>
      </c>
      <c r="CM12" s="27">
        <v>8</v>
      </c>
      <c r="CN12" s="28">
        <v>0.752</v>
      </c>
      <c r="CO12" s="25">
        <v>1.1639999999999999</v>
      </c>
      <c r="CP12" s="29">
        <v>0.999</v>
      </c>
      <c r="CQ12" s="26">
        <v>14</v>
      </c>
      <c r="CR12" s="30">
        <v>10</v>
      </c>
      <c r="CS12" s="27">
        <v>1</v>
      </c>
      <c r="CT12" s="28">
        <v>1.1240000000000001</v>
      </c>
      <c r="CU12" s="25">
        <v>1.333</v>
      </c>
      <c r="CV12" s="29">
        <v>1.2490000000000001</v>
      </c>
      <c r="CW12" s="26">
        <v>1</v>
      </c>
      <c r="CX12" s="30">
        <v>10</v>
      </c>
      <c r="CY12" s="27">
        <v>1</v>
      </c>
      <c r="CZ12" s="28">
        <v>10</v>
      </c>
      <c r="DA12" s="25">
        <v>1</v>
      </c>
      <c r="DB12" s="29">
        <v>4.5999999999999996</v>
      </c>
      <c r="DC12" s="26">
        <v>5</v>
      </c>
      <c r="DD12" s="30">
        <v>10</v>
      </c>
      <c r="DE12" s="27">
        <v>1</v>
      </c>
      <c r="DF12" s="28">
        <v>1</v>
      </c>
      <c r="DG12" s="25">
        <v>1</v>
      </c>
      <c r="DH12" s="29">
        <v>1</v>
      </c>
      <c r="DI12" s="26">
        <v>11</v>
      </c>
      <c r="DJ12" s="30">
        <v>10</v>
      </c>
      <c r="DK12" s="27">
        <v>1</v>
      </c>
      <c r="DL12" s="28">
        <v>0</v>
      </c>
      <c r="DM12" s="25">
        <v>2.5099999999999998</v>
      </c>
      <c r="DN12" s="29">
        <v>1.506</v>
      </c>
      <c r="DO12" s="26">
        <v>2</v>
      </c>
      <c r="DP12" s="30">
        <v>10</v>
      </c>
      <c r="DQ12" s="27">
        <v>1</v>
      </c>
      <c r="DR12" s="28">
        <v>1</v>
      </c>
      <c r="DS12" s="25">
        <v>1</v>
      </c>
      <c r="DT12" s="29">
        <v>1</v>
      </c>
      <c r="DU12" s="26">
        <v>2</v>
      </c>
      <c r="DV12" s="30">
        <v>10</v>
      </c>
      <c r="DW12" s="27">
        <v>1</v>
      </c>
      <c r="DX12" s="28">
        <v>0.80200000000000005</v>
      </c>
      <c r="DY12" s="25">
        <v>0.90100000000000002</v>
      </c>
      <c r="DZ12" s="29">
        <v>0.86099999999999999</v>
      </c>
      <c r="EA12" s="26">
        <v>17</v>
      </c>
      <c r="EB12" s="30">
        <v>9</v>
      </c>
      <c r="EC12" s="27">
        <v>14</v>
      </c>
      <c r="ED12" s="28">
        <v>0.82</v>
      </c>
      <c r="EE12" s="25">
        <v>0.82</v>
      </c>
      <c r="EF12" s="29">
        <v>0.82</v>
      </c>
      <c r="EG12" s="26">
        <v>20</v>
      </c>
      <c r="EH12" s="30">
        <v>8</v>
      </c>
      <c r="EI12" s="27">
        <v>19</v>
      </c>
      <c r="EJ12" s="28">
        <v>0.3</v>
      </c>
      <c r="EK12" s="25">
        <v>1</v>
      </c>
      <c r="EL12" s="29">
        <v>0.72</v>
      </c>
      <c r="EM12" s="26">
        <v>4</v>
      </c>
      <c r="EN12" s="30">
        <v>10</v>
      </c>
      <c r="EO12" s="27">
        <v>1</v>
      </c>
      <c r="EP12" s="28">
        <v>0.10299999999999999</v>
      </c>
      <c r="EQ12" s="25">
        <v>1.03</v>
      </c>
      <c r="ER12" s="29">
        <v>0.65900000000000003</v>
      </c>
      <c r="ES12" s="26">
        <v>17</v>
      </c>
      <c r="ET12" s="30">
        <v>10</v>
      </c>
      <c r="EU12" s="27">
        <v>1</v>
      </c>
      <c r="EV12" s="28">
        <v>0</v>
      </c>
      <c r="EW12" s="25">
        <v>-0.01</v>
      </c>
      <c r="EX12" s="29">
        <v>-6.0000000000000001E-3</v>
      </c>
      <c r="EY12" s="26">
        <v>1</v>
      </c>
      <c r="EZ12" s="30">
        <v>4</v>
      </c>
      <c r="FA12" s="27">
        <v>2</v>
      </c>
      <c r="FB12" s="28">
        <v>2.331</v>
      </c>
      <c r="FC12" s="25">
        <v>1.03</v>
      </c>
      <c r="FD12" s="29">
        <v>1.55</v>
      </c>
      <c r="FE12" s="26">
        <v>4</v>
      </c>
      <c r="FF12" s="30">
        <v>8</v>
      </c>
      <c r="FG12" s="27">
        <v>5</v>
      </c>
      <c r="FH12" s="28">
        <v>0.86699999999999999</v>
      </c>
      <c r="FI12" s="25">
        <v>1.397</v>
      </c>
      <c r="FJ12" s="29">
        <v>1.1850000000000001</v>
      </c>
      <c r="FK12" s="26">
        <v>12</v>
      </c>
      <c r="FL12" s="30">
        <v>7</v>
      </c>
      <c r="FM12" s="27">
        <v>6</v>
      </c>
      <c r="FN12" s="86">
        <f t="shared" si="0"/>
        <v>0.49399999999999999</v>
      </c>
      <c r="FO12" s="83">
        <f>RANK(FN12,FN6:FN27,0)</f>
        <v>1</v>
      </c>
      <c r="FP12" s="84">
        <f t="shared" si="1"/>
        <v>0.124</v>
      </c>
      <c r="FQ12" s="83">
        <f>RANK(FP12,FP6:FP27,0)</f>
        <v>19</v>
      </c>
      <c r="FR12" s="84">
        <f t="shared" si="2"/>
        <v>0.156</v>
      </c>
      <c r="FS12" s="83">
        <f>RANK(FR12,FR6:FR27,0)</f>
        <v>8</v>
      </c>
      <c r="FT12" s="84">
        <f t="shared" si="3"/>
        <v>0.253</v>
      </c>
      <c r="FU12" s="85">
        <f>RANK(FT12,FT6:FT27,0)</f>
        <v>6</v>
      </c>
      <c r="FV12" s="90">
        <f t="shared" si="4"/>
        <v>0.123</v>
      </c>
      <c r="FW12" s="91">
        <f>RANK(FV12,FV6:FV27,0)</f>
        <v>22</v>
      </c>
      <c r="FX12" s="92">
        <f t="shared" si="5"/>
        <v>1.3440000000000001</v>
      </c>
      <c r="FY12" s="93">
        <f>RANK(FX12,FX6:FX27,0)</f>
        <v>6</v>
      </c>
      <c r="FZ12" s="70">
        <f t="shared" si="9"/>
        <v>1.0269999999999999</v>
      </c>
      <c r="GA12" s="71">
        <f>RANK(FZ12,FZ6:FZ27,0)</f>
        <v>2</v>
      </c>
      <c r="GB12" s="70">
        <f t="shared" si="6"/>
        <v>0.123</v>
      </c>
      <c r="GC12" s="76">
        <f>RANK(GB12,GB6:GB27,0)</f>
        <v>22</v>
      </c>
      <c r="GD12" s="73">
        <f t="shared" si="7"/>
        <v>1.3440000000000001</v>
      </c>
      <c r="GE12" s="76">
        <f>RANK(GD12,GD6:GD27,0)</f>
        <v>6</v>
      </c>
      <c r="GF12" s="74">
        <f t="shared" si="8"/>
        <v>2.4940000000000002</v>
      </c>
      <c r="GG12" s="75">
        <f>RANK(GF12,GF6:GF27,0)</f>
        <v>2</v>
      </c>
      <c r="GH12" s="37" t="s">
        <v>7</v>
      </c>
    </row>
    <row r="13" spans="1:190" s="15" customFormat="1" ht="15.75" customHeight="1" x14ac:dyDescent="0.2">
      <c r="A13" s="35" t="s">
        <v>8</v>
      </c>
      <c r="B13" s="24">
        <v>1.24</v>
      </c>
      <c r="C13" s="25">
        <v>0.93</v>
      </c>
      <c r="D13" s="29">
        <v>1.054</v>
      </c>
      <c r="E13" s="26">
        <v>16</v>
      </c>
      <c r="F13" s="36">
        <v>9</v>
      </c>
      <c r="G13" s="27">
        <v>9</v>
      </c>
      <c r="H13" s="28">
        <v>1.1890000000000001</v>
      </c>
      <c r="I13" s="25">
        <v>1.103</v>
      </c>
      <c r="J13" s="29">
        <v>1.137</v>
      </c>
      <c r="K13" s="26">
        <v>16</v>
      </c>
      <c r="L13" s="30">
        <v>10</v>
      </c>
      <c r="M13" s="27">
        <v>1</v>
      </c>
      <c r="N13" s="28">
        <v>1.0049999999999999</v>
      </c>
      <c r="O13" s="25">
        <v>0.98799999999999999</v>
      </c>
      <c r="P13" s="29">
        <v>0.995</v>
      </c>
      <c r="Q13" s="26">
        <v>9</v>
      </c>
      <c r="R13" s="30">
        <v>8</v>
      </c>
      <c r="S13" s="27">
        <v>2</v>
      </c>
      <c r="T13" s="28">
        <v>1.0629999999999999</v>
      </c>
      <c r="U13" s="25">
        <v>0.99399999999999999</v>
      </c>
      <c r="V13" s="29">
        <v>1.022</v>
      </c>
      <c r="W13" s="26">
        <v>19</v>
      </c>
      <c r="X13" s="30">
        <v>9</v>
      </c>
      <c r="Y13" s="27">
        <v>18</v>
      </c>
      <c r="Z13" s="28">
        <v>1.4970000000000001</v>
      </c>
      <c r="AA13" s="25">
        <v>0.94699999999999995</v>
      </c>
      <c r="AB13" s="29">
        <v>1.167</v>
      </c>
      <c r="AC13" s="26">
        <v>10</v>
      </c>
      <c r="AD13" s="30">
        <v>6</v>
      </c>
      <c r="AE13" s="26">
        <v>18</v>
      </c>
      <c r="AF13" s="32">
        <v>1</v>
      </c>
      <c r="AG13" s="25">
        <v>1</v>
      </c>
      <c r="AH13" s="29">
        <v>1</v>
      </c>
      <c r="AI13" s="26">
        <v>1</v>
      </c>
      <c r="AJ13" s="30">
        <v>10</v>
      </c>
      <c r="AK13" s="27">
        <v>1</v>
      </c>
      <c r="AL13" s="24" t="s">
        <v>72</v>
      </c>
      <c r="AM13" s="25"/>
      <c r="AN13" s="29"/>
      <c r="AO13" s="26"/>
      <c r="AP13" s="30"/>
      <c r="AQ13" s="27"/>
      <c r="AR13" s="28">
        <v>0.19800000000000001</v>
      </c>
      <c r="AS13" s="25">
        <v>1</v>
      </c>
      <c r="AT13" s="29">
        <v>0.67900000000000005</v>
      </c>
      <c r="AU13" s="26">
        <v>19</v>
      </c>
      <c r="AV13" s="30">
        <v>10</v>
      </c>
      <c r="AW13" s="27">
        <v>1</v>
      </c>
      <c r="AX13" s="28">
        <v>1</v>
      </c>
      <c r="AY13" s="25">
        <v>1</v>
      </c>
      <c r="AZ13" s="29">
        <v>1</v>
      </c>
      <c r="BA13" s="26">
        <v>13</v>
      </c>
      <c r="BB13" s="30">
        <v>10</v>
      </c>
      <c r="BC13" s="27">
        <v>1</v>
      </c>
      <c r="BD13" s="28">
        <v>0.98899999999999999</v>
      </c>
      <c r="BE13" s="25">
        <v>1.0089999999999999</v>
      </c>
      <c r="BF13" s="29">
        <v>1.0009999999999999</v>
      </c>
      <c r="BG13" s="26">
        <v>18</v>
      </c>
      <c r="BH13" s="30">
        <v>10</v>
      </c>
      <c r="BI13" s="27">
        <v>1</v>
      </c>
      <c r="BJ13" s="28">
        <v>0.78100000000000003</v>
      </c>
      <c r="BK13" s="25">
        <v>1</v>
      </c>
      <c r="BL13" s="29">
        <v>0.91200000000000003</v>
      </c>
      <c r="BM13" s="26">
        <v>14</v>
      </c>
      <c r="BN13" s="30">
        <v>10</v>
      </c>
      <c r="BO13" s="27">
        <v>1</v>
      </c>
      <c r="BP13" s="28">
        <v>0</v>
      </c>
      <c r="BQ13" s="25">
        <v>0</v>
      </c>
      <c r="BR13" s="29">
        <v>0</v>
      </c>
      <c r="BS13" s="26">
        <v>17</v>
      </c>
      <c r="BT13" s="30">
        <v>6</v>
      </c>
      <c r="BU13" s="27">
        <v>8</v>
      </c>
      <c r="BV13" s="28">
        <v>0.98799999999999999</v>
      </c>
      <c r="BW13" s="25">
        <v>0.87</v>
      </c>
      <c r="BX13" s="29">
        <v>0.91700000000000004</v>
      </c>
      <c r="BY13" s="26">
        <v>22</v>
      </c>
      <c r="BZ13" s="30">
        <v>8</v>
      </c>
      <c r="CA13" s="27">
        <v>19</v>
      </c>
      <c r="CB13" s="28">
        <v>1.034</v>
      </c>
      <c r="CC13" s="25">
        <v>1.0449999999999999</v>
      </c>
      <c r="CD13" s="29">
        <v>1.0409999999999999</v>
      </c>
      <c r="CE13" s="26">
        <v>15</v>
      </c>
      <c r="CF13" s="30">
        <v>10</v>
      </c>
      <c r="CG13" s="27">
        <v>1</v>
      </c>
      <c r="CH13" s="28">
        <v>1.2949999999999999</v>
      </c>
      <c r="CI13" s="25">
        <v>1.3839999999999999</v>
      </c>
      <c r="CJ13" s="29">
        <v>1.3480000000000001</v>
      </c>
      <c r="CK13" s="26">
        <v>12</v>
      </c>
      <c r="CL13" s="30">
        <v>6</v>
      </c>
      <c r="CM13" s="27">
        <v>8</v>
      </c>
      <c r="CN13" s="28">
        <v>1.284</v>
      </c>
      <c r="CO13" s="25">
        <v>1.056</v>
      </c>
      <c r="CP13" s="29">
        <v>1.147</v>
      </c>
      <c r="CQ13" s="26">
        <v>3</v>
      </c>
      <c r="CR13" s="30">
        <v>10</v>
      </c>
      <c r="CS13" s="27">
        <v>1</v>
      </c>
      <c r="CT13" s="28">
        <v>1.1240000000000001</v>
      </c>
      <c r="CU13" s="25">
        <v>1.333</v>
      </c>
      <c r="CV13" s="29">
        <v>1.2490000000000001</v>
      </c>
      <c r="CW13" s="26">
        <v>1</v>
      </c>
      <c r="CX13" s="30">
        <v>10</v>
      </c>
      <c r="CY13" s="27">
        <v>1</v>
      </c>
      <c r="CZ13" s="28" t="s">
        <v>70</v>
      </c>
      <c r="DA13" s="25"/>
      <c r="DB13" s="29"/>
      <c r="DC13" s="26"/>
      <c r="DD13" s="30"/>
      <c r="DE13" s="27"/>
      <c r="DF13" s="28">
        <v>0.82499999999999996</v>
      </c>
      <c r="DG13" s="25">
        <v>0.74299999999999999</v>
      </c>
      <c r="DH13" s="29">
        <v>0.77600000000000002</v>
      </c>
      <c r="DI13" s="26">
        <v>21</v>
      </c>
      <c r="DJ13" s="30">
        <v>5</v>
      </c>
      <c r="DK13" s="27">
        <v>20</v>
      </c>
      <c r="DL13" s="28">
        <v>0</v>
      </c>
      <c r="DM13" s="25">
        <v>0.02</v>
      </c>
      <c r="DN13" s="29">
        <v>1.2E-2</v>
      </c>
      <c r="DO13" s="26">
        <v>3</v>
      </c>
      <c r="DP13" s="30">
        <v>10</v>
      </c>
      <c r="DQ13" s="27">
        <v>1</v>
      </c>
      <c r="DR13" s="28">
        <v>1</v>
      </c>
      <c r="DS13" s="25">
        <v>1</v>
      </c>
      <c r="DT13" s="29">
        <v>1</v>
      </c>
      <c r="DU13" s="26">
        <v>2</v>
      </c>
      <c r="DV13" s="30">
        <v>10</v>
      </c>
      <c r="DW13" s="27">
        <v>1</v>
      </c>
      <c r="DX13" s="28">
        <v>0.48899999999999999</v>
      </c>
      <c r="DY13" s="25">
        <v>1.2230000000000001</v>
      </c>
      <c r="DZ13" s="29">
        <v>0.92900000000000005</v>
      </c>
      <c r="EA13" s="26">
        <v>14</v>
      </c>
      <c r="EB13" s="30">
        <v>10</v>
      </c>
      <c r="EC13" s="27">
        <v>1</v>
      </c>
      <c r="ED13" s="28">
        <v>1</v>
      </c>
      <c r="EE13" s="25">
        <v>0.97</v>
      </c>
      <c r="EF13" s="29">
        <v>0.98199999999999998</v>
      </c>
      <c r="EG13" s="26">
        <v>14</v>
      </c>
      <c r="EH13" s="30">
        <v>9</v>
      </c>
      <c r="EI13" s="27">
        <v>14</v>
      </c>
      <c r="EJ13" s="28">
        <v>0.3</v>
      </c>
      <c r="EK13" s="25">
        <v>1</v>
      </c>
      <c r="EL13" s="29">
        <v>0.72</v>
      </c>
      <c r="EM13" s="26">
        <v>4</v>
      </c>
      <c r="EN13" s="30">
        <v>10</v>
      </c>
      <c r="EO13" s="27">
        <v>1</v>
      </c>
      <c r="EP13" s="28">
        <v>0.186</v>
      </c>
      <c r="EQ13" s="25">
        <v>1.86</v>
      </c>
      <c r="ER13" s="29">
        <v>1.19</v>
      </c>
      <c r="ES13" s="26">
        <v>9</v>
      </c>
      <c r="ET13" s="30">
        <v>10</v>
      </c>
      <c r="EU13" s="27">
        <v>1</v>
      </c>
      <c r="EV13" s="28" t="s">
        <v>83</v>
      </c>
      <c r="EW13" s="25"/>
      <c r="EX13" s="29"/>
      <c r="EY13" s="26"/>
      <c r="EZ13" s="97">
        <v>0</v>
      </c>
      <c r="FA13" s="27"/>
      <c r="FB13" s="28">
        <v>1.286</v>
      </c>
      <c r="FC13" s="25">
        <v>1</v>
      </c>
      <c r="FD13" s="29">
        <v>1.1140000000000001</v>
      </c>
      <c r="FE13" s="26">
        <v>12</v>
      </c>
      <c r="FF13" s="30">
        <v>8</v>
      </c>
      <c r="FG13" s="27">
        <v>5</v>
      </c>
      <c r="FH13" s="28">
        <v>0.96099999999999997</v>
      </c>
      <c r="FI13" s="25">
        <v>1.071</v>
      </c>
      <c r="FJ13" s="29">
        <v>1.0269999999999999</v>
      </c>
      <c r="FK13" s="26">
        <v>19</v>
      </c>
      <c r="FL13" s="30">
        <v>7</v>
      </c>
      <c r="FM13" s="27">
        <v>6</v>
      </c>
      <c r="FN13" s="86">
        <f t="shared" si="0"/>
        <v>0.26400000000000001</v>
      </c>
      <c r="FO13" s="83">
        <f>RANK(FN13,FN6:FN27,0)</f>
        <v>16</v>
      </c>
      <c r="FP13" s="84">
        <f t="shared" si="1"/>
        <v>0.16</v>
      </c>
      <c r="FQ13" s="83">
        <f>RANK(FP13,FP6:FP27,0)</f>
        <v>9</v>
      </c>
      <c r="FR13" s="84">
        <f t="shared" si="2"/>
        <v>0.11899999999999999</v>
      </c>
      <c r="FS13" s="83">
        <f>RANK(FR13,FR6:FR27,0)</f>
        <v>19</v>
      </c>
      <c r="FT13" s="84">
        <f t="shared" si="3"/>
        <v>0.13800000000000001</v>
      </c>
      <c r="FU13" s="85">
        <f>RANK(FT13,FT6:FT27,0)</f>
        <v>21</v>
      </c>
      <c r="FV13" s="90">
        <f t="shared" si="4"/>
        <v>0.151</v>
      </c>
      <c r="FW13" s="91">
        <f>RANK(FV13,FV6:FV27,0)</f>
        <v>11</v>
      </c>
      <c r="FX13" s="92">
        <f t="shared" si="5"/>
        <v>1.2749999999999999</v>
      </c>
      <c r="FY13" s="93">
        <f>RANK(FX13,FX6:FX27,0)</f>
        <v>20</v>
      </c>
      <c r="FZ13" s="70">
        <f t="shared" si="9"/>
        <v>0.68100000000000005</v>
      </c>
      <c r="GA13" s="71">
        <f>RANK(FZ13,FZ6:FZ27,0)</f>
        <v>20</v>
      </c>
      <c r="GB13" s="70">
        <f t="shared" si="6"/>
        <v>0.151</v>
      </c>
      <c r="GC13" s="76">
        <f>RANK(GB13,GB6:GB27,0)</f>
        <v>11</v>
      </c>
      <c r="GD13" s="73">
        <f t="shared" si="7"/>
        <v>1.2749999999999999</v>
      </c>
      <c r="GE13" s="76">
        <f>RANK(GD13,GD6:GD27,0)</f>
        <v>20</v>
      </c>
      <c r="GF13" s="74">
        <f t="shared" si="8"/>
        <v>2.1070000000000002</v>
      </c>
      <c r="GG13" s="75">
        <f>RANK(GF13,GF6:GF27,0)</f>
        <v>22</v>
      </c>
      <c r="GH13" s="38" t="s">
        <v>8</v>
      </c>
    </row>
    <row r="14" spans="1:190" s="15" customFormat="1" ht="15.75" customHeight="1" x14ac:dyDescent="0.2">
      <c r="A14" s="35" t="s">
        <v>9</v>
      </c>
      <c r="B14" s="24">
        <v>2</v>
      </c>
      <c r="C14" s="25">
        <v>1</v>
      </c>
      <c r="D14" s="29">
        <v>1.4</v>
      </c>
      <c r="E14" s="26">
        <v>6</v>
      </c>
      <c r="F14" s="36">
        <v>10</v>
      </c>
      <c r="G14" s="27">
        <v>1</v>
      </c>
      <c r="H14" s="28">
        <v>1.1679999999999999</v>
      </c>
      <c r="I14" s="25">
        <v>1.2250000000000001</v>
      </c>
      <c r="J14" s="29">
        <v>1.202</v>
      </c>
      <c r="K14" s="26">
        <v>5</v>
      </c>
      <c r="L14" s="30">
        <v>10</v>
      </c>
      <c r="M14" s="27">
        <v>1</v>
      </c>
      <c r="N14" s="28">
        <v>1.0620000000000001</v>
      </c>
      <c r="O14" s="25">
        <v>0.82299999999999995</v>
      </c>
      <c r="P14" s="29">
        <v>0.91900000000000004</v>
      </c>
      <c r="Q14" s="26">
        <v>17</v>
      </c>
      <c r="R14" s="30">
        <v>7</v>
      </c>
      <c r="S14" s="27">
        <v>17</v>
      </c>
      <c r="T14" s="28">
        <v>1.1359999999999999</v>
      </c>
      <c r="U14" s="25">
        <v>1.07</v>
      </c>
      <c r="V14" s="29">
        <v>1.0960000000000001</v>
      </c>
      <c r="W14" s="26">
        <v>3</v>
      </c>
      <c r="X14" s="30">
        <v>10</v>
      </c>
      <c r="Y14" s="27">
        <v>1</v>
      </c>
      <c r="Z14" s="28">
        <v>1.284</v>
      </c>
      <c r="AA14" s="25">
        <v>1.304</v>
      </c>
      <c r="AB14" s="29">
        <v>1.296</v>
      </c>
      <c r="AC14" s="26">
        <v>7</v>
      </c>
      <c r="AD14" s="30">
        <v>10</v>
      </c>
      <c r="AE14" s="26">
        <v>1</v>
      </c>
      <c r="AF14" s="32">
        <v>1</v>
      </c>
      <c r="AG14" s="25">
        <v>1</v>
      </c>
      <c r="AH14" s="29">
        <v>1</v>
      </c>
      <c r="AI14" s="26">
        <v>1</v>
      </c>
      <c r="AJ14" s="30">
        <v>10</v>
      </c>
      <c r="AK14" s="27">
        <v>1</v>
      </c>
      <c r="AL14" s="24">
        <v>0.106</v>
      </c>
      <c r="AM14" s="25">
        <v>0.106</v>
      </c>
      <c r="AN14" s="29">
        <v>0.106</v>
      </c>
      <c r="AO14" s="26">
        <v>2</v>
      </c>
      <c r="AP14" s="30">
        <v>10</v>
      </c>
      <c r="AQ14" s="27">
        <v>1</v>
      </c>
      <c r="AR14" s="28">
        <v>0.36799999999999999</v>
      </c>
      <c r="AS14" s="25">
        <v>1</v>
      </c>
      <c r="AT14" s="29">
        <v>0.747</v>
      </c>
      <c r="AU14" s="26">
        <v>9</v>
      </c>
      <c r="AV14" s="30">
        <v>10</v>
      </c>
      <c r="AW14" s="27">
        <v>1</v>
      </c>
      <c r="AX14" s="28">
        <v>1.08</v>
      </c>
      <c r="AY14" s="25">
        <v>1</v>
      </c>
      <c r="AZ14" s="29">
        <v>1.032</v>
      </c>
      <c r="BA14" s="26">
        <v>8</v>
      </c>
      <c r="BB14" s="30">
        <v>10</v>
      </c>
      <c r="BC14" s="27">
        <v>1</v>
      </c>
      <c r="BD14" s="28">
        <v>1.04</v>
      </c>
      <c r="BE14" s="25">
        <v>0.999</v>
      </c>
      <c r="BF14" s="29">
        <v>1.0149999999999999</v>
      </c>
      <c r="BG14" s="26">
        <v>11</v>
      </c>
      <c r="BH14" s="30">
        <v>10</v>
      </c>
      <c r="BI14" s="27">
        <v>1</v>
      </c>
      <c r="BJ14" s="28">
        <v>1.169</v>
      </c>
      <c r="BK14" s="25">
        <v>4.3819999999999997</v>
      </c>
      <c r="BL14" s="29">
        <v>3.097</v>
      </c>
      <c r="BM14" s="26">
        <v>1</v>
      </c>
      <c r="BN14" s="30">
        <v>10</v>
      </c>
      <c r="BO14" s="27">
        <v>1</v>
      </c>
      <c r="BP14" s="28">
        <v>2.5329999999999999</v>
      </c>
      <c r="BQ14" s="25">
        <v>2.5329999999999999</v>
      </c>
      <c r="BR14" s="29">
        <v>2.5329999999999999</v>
      </c>
      <c r="BS14" s="26">
        <v>1</v>
      </c>
      <c r="BT14" s="30">
        <v>10</v>
      </c>
      <c r="BU14" s="27">
        <v>1</v>
      </c>
      <c r="BV14" s="28">
        <v>1.0309999999999999</v>
      </c>
      <c r="BW14" s="25">
        <v>1</v>
      </c>
      <c r="BX14" s="29">
        <v>1.012</v>
      </c>
      <c r="BY14" s="26">
        <v>17</v>
      </c>
      <c r="BZ14" s="30">
        <v>10</v>
      </c>
      <c r="CA14" s="27">
        <v>1</v>
      </c>
      <c r="CB14" s="28">
        <v>1.206</v>
      </c>
      <c r="CC14" s="25">
        <v>1.0860000000000001</v>
      </c>
      <c r="CD14" s="29">
        <v>1.1339999999999999</v>
      </c>
      <c r="CE14" s="26">
        <v>13</v>
      </c>
      <c r="CF14" s="30">
        <v>10</v>
      </c>
      <c r="CG14" s="27">
        <v>1</v>
      </c>
      <c r="CH14" s="28">
        <v>1.222</v>
      </c>
      <c r="CI14" s="25">
        <v>1.222</v>
      </c>
      <c r="CJ14" s="29">
        <v>1.222</v>
      </c>
      <c r="CK14" s="26">
        <v>19</v>
      </c>
      <c r="CL14" s="30">
        <v>8</v>
      </c>
      <c r="CM14" s="27">
        <v>2</v>
      </c>
      <c r="CN14" s="28">
        <v>0.55800000000000005</v>
      </c>
      <c r="CO14" s="25">
        <v>1.0029999999999999</v>
      </c>
      <c r="CP14" s="29">
        <v>0.82499999999999996</v>
      </c>
      <c r="CQ14" s="26">
        <v>22</v>
      </c>
      <c r="CR14" s="30">
        <v>10</v>
      </c>
      <c r="CS14" s="27">
        <v>1</v>
      </c>
      <c r="CT14" s="28">
        <v>1.1240000000000001</v>
      </c>
      <c r="CU14" s="25">
        <v>1.333</v>
      </c>
      <c r="CV14" s="29">
        <v>1.2490000000000001</v>
      </c>
      <c r="CW14" s="26">
        <v>1</v>
      </c>
      <c r="CX14" s="30">
        <v>10</v>
      </c>
      <c r="CY14" s="27">
        <v>1</v>
      </c>
      <c r="CZ14" s="28">
        <v>1</v>
      </c>
      <c r="DA14" s="25">
        <v>1</v>
      </c>
      <c r="DB14" s="29">
        <v>1</v>
      </c>
      <c r="DC14" s="26">
        <v>15</v>
      </c>
      <c r="DD14" s="30">
        <v>10</v>
      </c>
      <c r="DE14" s="27">
        <v>1</v>
      </c>
      <c r="DF14" s="28">
        <v>1.0029999999999999</v>
      </c>
      <c r="DG14" s="25">
        <v>1.0029999999999999</v>
      </c>
      <c r="DH14" s="29">
        <v>1.0029999999999999</v>
      </c>
      <c r="DI14" s="26">
        <v>10</v>
      </c>
      <c r="DJ14" s="30">
        <v>10</v>
      </c>
      <c r="DK14" s="27">
        <v>1</v>
      </c>
      <c r="DL14" s="28" t="s">
        <v>70</v>
      </c>
      <c r="DM14" s="25"/>
      <c r="DN14" s="29"/>
      <c r="DO14" s="26"/>
      <c r="DP14" s="30"/>
      <c r="DQ14" s="27"/>
      <c r="DR14" s="28">
        <v>1</v>
      </c>
      <c r="DS14" s="25">
        <v>1</v>
      </c>
      <c r="DT14" s="29">
        <v>1</v>
      </c>
      <c r="DU14" s="26">
        <v>2</v>
      </c>
      <c r="DV14" s="30">
        <v>10</v>
      </c>
      <c r="DW14" s="27">
        <v>1</v>
      </c>
      <c r="DX14" s="28">
        <v>0.79600000000000004</v>
      </c>
      <c r="DY14" s="25">
        <v>1.9910000000000001</v>
      </c>
      <c r="DZ14" s="29">
        <v>1.5129999999999999</v>
      </c>
      <c r="EA14" s="26">
        <v>5</v>
      </c>
      <c r="EB14" s="30">
        <v>10</v>
      </c>
      <c r="EC14" s="27">
        <v>1</v>
      </c>
      <c r="ED14" s="28">
        <v>1.03</v>
      </c>
      <c r="EE14" s="25">
        <v>1.03</v>
      </c>
      <c r="EF14" s="29">
        <v>1.03</v>
      </c>
      <c r="EG14" s="26">
        <v>9</v>
      </c>
      <c r="EH14" s="30">
        <v>10</v>
      </c>
      <c r="EI14" s="27">
        <v>1</v>
      </c>
      <c r="EJ14" s="28">
        <v>0.4</v>
      </c>
      <c r="EK14" s="25">
        <v>1.333</v>
      </c>
      <c r="EL14" s="29">
        <v>0.96</v>
      </c>
      <c r="EM14" s="26">
        <v>1</v>
      </c>
      <c r="EN14" s="30">
        <v>10</v>
      </c>
      <c r="EO14" s="27">
        <v>1</v>
      </c>
      <c r="EP14" s="28">
        <v>0.22500000000000001</v>
      </c>
      <c r="EQ14" s="25">
        <v>2.25</v>
      </c>
      <c r="ER14" s="29">
        <v>1.44</v>
      </c>
      <c r="ES14" s="26">
        <v>7</v>
      </c>
      <c r="ET14" s="30">
        <v>10</v>
      </c>
      <c r="EU14" s="27">
        <v>1</v>
      </c>
      <c r="EV14" s="28" t="s">
        <v>83</v>
      </c>
      <c r="EW14" s="25"/>
      <c r="EX14" s="29"/>
      <c r="EY14" s="26"/>
      <c r="EZ14" s="97">
        <v>0</v>
      </c>
      <c r="FA14" s="27"/>
      <c r="FB14" s="28">
        <v>1</v>
      </c>
      <c r="FC14" s="25">
        <v>1</v>
      </c>
      <c r="FD14" s="29">
        <v>1</v>
      </c>
      <c r="FE14" s="26">
        <v>19</v>
      </c>
      <c r="FF14" s="30">
        <v>8</v>
      </c>
      <c r="FG14" s="27">
        <v>5</v>
      </c>
      <c r="FH14" s="28">
        <v>1.002</v>
      </c>
      <c r="FI14" s="25">
        <v>1.9450000000000001</v>
      </c>
      <c r="FJ14" s="29">
        <v>1.5680000000000001</v>
      </c>
      <c r="FK14" s="26">
        <v>1</v>
      </c>
      <c r="FL14" s="30">
        <v>8</v>
      </c>
      <c r="FM14" s="27">
        <v>1</v>
      </c>
      <c r="FN14" s="86">
        <f t="shared" si="0"/>
        <v>0.35</v>
      </c>
      <c r="FO14" s="83">
        <f>RANK(FN14,FN6:FN27,0)</f>
        <v>6</v>
      </c>
      <c r="FP14" s="84">
        <f t="shared" si="1"/>
        <v>0.14000000000000001</v>
      </c>
      <c r="FQ14" s="83">
        <f>RANK(FP14,FP6:FP27,0)</f>
        <v>14</v>
      </c>
      <c r="FR14" s="84">
        <f t="shared" si="2"/>
        <v>0.22700000000000001</v>
      </c>
      <c r="FS14" s="83">
        <f>RANK(FR14,FR6:FR27,0)</f>
        <v>1</v>
      </c>
      <c r="FT14" s="84">
        <f t="shared" si="3"/>
        <v>0.16700000000000001</v>
      </c>
      <c r="FU14" s="85">
        <f>RANK(FT14,FT6:FT27,0)</f>
        <v>17</v>
      </c>
      <c r="FV14" s="90">
        <f t="shared" si="4"/>
        <v>0.18</v>
      </c>
      <c r="FW14" s="91">
        <f>RANK(FV14,FV6:FV27,0)</f>
        <v>6</v>
      </c>
      <c r="FX14" s="92">
        <f t="shared" si="5"/>
        <v>1.3939999999999999</v>
      </c>
      <c r="FY14" s="93">
        <f>RANK(FX14,FX6:FX27,0)</f>
        <v>1</v>
      </c>
      <c r="FZ14" s="70">
        <f t="shared" si="9"/>
        <v>0.88400000000000001</v>
      </c>
      <c r="GA14" s="71">
        <f>RANK(FZ14,FZ6:FZ27,0)</f>
        <v>5</v>
      </c>
      <c r="GB14" s="70">
        <f t="shared" si="6"/>
        <v>0.18</v>
      </c>
      <c r="GC14" s="76">
        <f>RANK(GB14,GB6:GB27,0)</f>
        <v>6</v>
      </c>
      <c r="GD14" s="73">
        <f t="shared" si="7"/>
        <v>1.3939999999999999</v>
      </c>
      <c r="GE14" s="76">
        <f>RANK(GD14,GD6:GD27,0)</f>
        <v>1</v>
      </c>
      <c r="GF14" s="74">
        <f t="shared" si="8"/>
        <v>2.4580000000000002</v>
      </c>
      <c r="GG14" s="75">
        <f>RANK(GF14,GF6:GF27,0)</f>
        <v>4</v>
      </c>
      <c r="GH14" s="38" t="s">
        <v>9</v>
      </c>
    </row>
    <row r="15" spans="1:190" s="15" customFormat="1" ht="15.75" customHeight="1" x14ac:dyDescent="0.2">
      <c r="A15" s="35" t="s">
        <v>10</v>
      </c>
      <c r="B15" s="24">
        <v>1.1220000000000001</v>
      </c>
      <c r="C15" s="25">
        <v>1.1000000000000001</v>
      </c>
      <c r="D15" s="29">
        <v>1.109</v>
      </c>
      <c r="E15" s="26">
        <v>12</v>
      </c>
      <c r="F15" s="36">
        <v>9</v>
      </c>
      <c r="G15" s="27">
        <v>9</v>
      </c>
      <c r="H15" s="28">
        <v>1.21</v>
      </c>
      <c r="I15" s="25">
        <v>1.1599999999999999</v>
      </c>
      <c r="J15" s="29">
        <v>1.18</v>
      </c>
      <c r="K15" s="26">
        <v>9</v>
      </c>
      <c r="L15" s="30">
        <v>10</v>
      </c>
      <c r="M15" s="27">
        <v>1</v>
      </c>
      <c r="N15" s="28">
        <v>0.88</v>
      </c>
      <c r="O15" s="25">
        <v>0.82299999999999995</v>
      </c>
      <c r="P15" s="29">
        <v>0.84599999999999997</v>
      </c>
      <c r="Q15" s="26">
        <v>19</v>
      </c>
      <c r="R15" s="30">
        <v>7</v>
      </c>
      <c r="S15" s="27">
        <v>17</v>
      </c>
      <c r="T15" s="28">
        <v>1.111</v>
      </c>
      <c r="U15" s="25">
        <v>1.0389999999999999</v>
      </c>
      <c r="V15" s="29">
        <v>1.0680000000000001</v>
      </c>
      <c r="W15" s="26">
        <v>6</v>
      </c>
      <c r="X15" s="30">
        <v>10</v>
      </c>
      <c r="Y15" s="27">
        <v>1</v>
      </c>
      <c r="Z15" s="28">
        <v>0.69</v>
      </c>
      <c r="AA15" s="25">
        <v>1.1080000000000001</v>
      </c>
      <c r="AB15" s="29">
        <v>0.94099999999999995</v>
      </c>
      <c r="AC15" s="26">
        <v>12</v>
      </c>
      <c r="AD15" s="30">
        <v>9</v>
      </c>
      <c r="AE15" s="26">
        <v>3</v>
      </c>
      <c r="AF15" s="32">
        <v>1</v>
      </c>
      <c r="AG15" s="25">
        <v>1</v>
      </c>
      <c r="AH15" s="29">
        <v>1</v>
      </c>
      <c r="AI15" s="26">
        <v>1</v>
      </c>
      <c r="AJ15" s="30">
        <v>10</v>
      </c>
      <c r="AK15" s="27">
        <v>1</v>
      </c>
      <c r="AL15" s="24" t="s">
        <v>72</v>
      </c>
      <c r="AM15" s="25"/>
      <c r="AN15" s="29"/>
      <c r="AO15" s="26"/>
      <c r="AP15" s="30"/>
      <c r="AQ15" s="27"/>
      <c r="AR15" s="28">
        <v>0.36</v>
      </c>
      <c r="AS15" s="25">
        <v>1.0620000000000001</v>
      </c>
      <c r="AT15" s="29">
        <v>0.78100000000000003</v>
      </c>
      <c r="AU15" s="26">
        <v>4</v>
      </c>
      <c r="AV15" s="30">
        <v>10</v>
      </c>
      <c r="AW15" s="27">
        <v>1</v>
      </c>
      <c r="AX15" s="28">
        <v>1.0229999999999999</v>
      </c>
      <c r="AY15" s="25">
        <v>1</v>
      </c>
      <c r="AZ15" s="29">
        <v>1.0089999999999999</v>
      </c>
      <c r="BA15" s="26">
        <v>10</v>
      </c>
      <c r="BB15" s="30">
        <v>10</v>
      </c>
      <c r="BC15" s="27">
        <v>1</v>
      </c>
      <c r="BD15" s="28">
        <v>1.046</v>
      </c>
      <c r="BE15" s="25">
        <v>1.056</v>
      </c>
      <c r="BF15" s="29">
        <v>1.052</v>
      </c>
      <c r="BG15" s="26">
        <v>6</v>
      </c>
      <c r="BH15" s="30">
        <v>10</v>
      </c>
      <c r="BI15" s="27">
        <v>1</v>
      </c>
      <c r="BJ15" s="28">
        <v>0</v>
      </c>
      <c r="BK15" s="25">
        <v>0</v>
      </c>
      <c r="BL15" s="29">
        <v>0</v>
      </c>
      <c r="BM15" s="26">
        <v>20</v>
      </c>
      <c r="BN15" s="30">
        <v>7</v>
      </c>
      <c r="BO15" s="27">
        <v>20</v>
      </c>
      <c r="BP15" s="28">
        <v>0</v>
      </c>
      <c r="BQ15" s="25">
        <v>0</v>
      </c>
      <c r="BR15" s="29">
        <v>0</v>
      </c>
      <c r="BS15" s="26">
        <v>17</v>
      </c>
      <c r="BT15" s="30">
        <v>6</v>
      </c>
      <c r="BU15" s="27">
        <v>8</v>
      </c>
      <c r="BV15" s="28">
        <v>1.355</v>
      </c>
      <c r="BW15" s="25">
        <v>1.248</v>
      </c>
      <c r="BX15" s="29">
        <v>1.2909999999999999</v>
      </c>
      <c r="BY15" s="26">
        <v>1</v>
      </c>
      <c r="BZ15" s="30">
        <v>10</v>
      </c>
      <c r="CA15" s="27">
        <v>1</v>
      </c>
      <c r="CB15" s="28">
        <v>1.004</v>
      </c>
      <c r="CC15" s="25">
        <v>0.996</v>
      </c>
      <c r="CD15" s="29">
        <v>0.999</v>
      </c>
      <c r="CE15" s="26">
        <v>19</v>
      </c>
      <c r="CF15" s="30">
        <v>9</v>
      </c>
      <c r="CG15" s="27">
        <v>18</v>
      </c>
      <c r="CH15" s="28">
        <v>1.2809999999999999</v>
      </c>
      <c r="CI15" s="25">
        <v>1.492</v>
      </c>
      <c r="CJ15" s="29">
        <v>1.4079999999999999</v>
      </c>
      <c r="CK15" s="26">
        <v>11</v>
      </c>
      <c r="CL15" s="30">
        <v>5</v>
      </c>
      <c r="CM15" s="27">
        <v>14</v>
      </c>
      <c r="CN15" s="28">
        <v>0.94899999999999995</v>
      </c>
      <c r="CO15" s="25">
        <v>1</v>
      </c>
      <c r="CP15" s="29">
        <v>0.98</v>
      </c>
      <c r="CQ15" s="26">
        <v>16</v>
      </c>
      <c r="CR15" s="30">
        <v>10</v>
      </c>
      <c r="CS15" s="27">
        <v>1</v>
      </c>
      <c r="CT15" s="28">
        <v>1.1240000000000001</v>
      </c>
      <c r="CU15" s="25">
        <v>1.333</v>
      </c>
      <c r="CV15" s="29">
        <v>1.2490000000000001</v>
      </c>
      <c r="CW15" s="26">
        <v>1</v>
      </c>
      <c r="CX15" s="30">
        <v>10</v>
      </c>
      <c r="CY15" s="27">
        <v>1</v>
      </c>
      <c r="CZ15" s="28">
        <v>9</v>
      </c>
      <c r="DA15" s="25">
        <v>1</v>
      </c>
      <c r="DB15" s="29">
        <v>4.2</v>
      </c>
      <c r="DC15" s="26">
        <v>7</v>
      </c>
      <c r="DD15" s="30">
        <v>10</v>
      </c>
      <c r="DE15" s="27">
        <v>1</v>
      </c>
      <c r="DF15" s="28">
        <v>1.081</v>
      </c>
      <c r="DG15" s="25">
        <v>0.91200000000000003</v>
      </c>
      <c r="DH15" s="29">
        <v>0.98</v>
      </c>
      <c r="DI15" s="26">
        <v>17</v>
      </c>
      <c r="DJ15" s="30">
        <v>8</v>
      </c>
      <c r="DK15" s="27">
        <v>17</v>
      </c>
      <c r="DL15" s="28" t="s">
        <v>70</v>
      </c>
      <c r="DM15" s="25"/>
      <c r="DN15" s="29"/>
      <c r="DO15" s="26"/>
      <c r="DP15" s="30"/>
      <c r="DQ15" s="27"/>
      <c r="DR15" s="28" t="s">
        <v>70</v>
      </c>
      <c r="DS15" s="25"/>
      <c r="DT15" s="29"/>
      <c r="DU15" s="26"/>
      <c r="DV15" s="30"/>
      <c r="DW15" s="27"/>
      <c r="DX15" s="28">
        <v>1</v>
      </c>
      <c r="DY15" s="25">
        <v>2.222</v>
      </c>
      <c r="DZ15" s="29">
        <v>1.7330000000000001</v>
      </c>
      <c r="EA15" s="26">
        <v>2</v>
      </c>
      <c r="EB15" s="30">
        <v>10</v>
      </c>
      <c r="EC15" s="27">
        <v>1</v>
      </c>
      <c r="ED15" s="28">
        <v>0.81</v>
      </c>
      <c r="EE15" s="25">
        <v>0.81</v>
      </c>
      <c r="EF15" s="29">
        <v>0.81</v>
      </c>
      <c r="EG15" s="26">
        <v>21</v>
      </c>
      <c r="EH15" s="30">
        <v>8</v>
      </c>
      <c r="EI15" s="27">
        <v>19</v>
      </c>
      <c r="EJ15" s="28">
        <v>0.3</v>
      </c>
      <c r="EK15" s="25">
        <v>1</v>
      </c>
      <c r="EL15" s="29">
        <v>0.72</v>
      </c>
      <c r="EM15" s="26">
        <v>4</v>
      </c>
      <c r="EN15" s="30">
        <v>10</v>
      </c>
      <c r="EO15" s="27">
        <v>1</v>
      </c>
      <c r="EP15" s="28">
        <v>0.1</v>
      </c>
      <c r="EQ15" s="25">
        <v>1</v>
      </c>
      <c r="ER15" s="29">
        <v>0.64</v>
      </c>
      <c r="ES15" s="26">
        <v>18</v>
      </c>
      <c r="ET15" s="30">
        <v>10</v>
      </c>
      <c r="EU15" s="27">
        <v>1</v>
      </c>
      <c r="EV15" s="28" t="s">
        <v>83</v>
      </c>
      <c r="EW15" s="25"/>
      <c r="EX15" s="29"/>
      <c r="EY15" s="26"/>
      <c r="EZ15" s="97">
        <v>0</v>
      </c>
      <c r="FA15" s="27"/>
      <c r="FB15" s="28">
        <v>1.889</v>
      </c>
      <c r="FC15" s="25">
        <v>1.7</v>
      </c>
      <c r="FD15" s="29">
        <v>1.776</v>
      </c>
      <c r="FE15" s="26">
        <v>2</v>
      </c>
      <c r="FF15" s="30">
        <v>8</v>
      </c>
      <c r="FG15" s="27">
        <v>5</v>
      </c>
      <c r="FH15" s="28">
        <v>0.84</v>
      </c>
      <c r="FI15" s="25">
        <v>1.1519999999999999</v>
      </c>
      <c r="FJ15" s="29">
        <v>1.0269999999999999</v>
      </c>
      <c r="FK15" s="26">
        <v>19</v>
      </c>
      <c r="FL15" s="30">
        <v>7</v>
      </c>
      <c r="FM15" s="27">
        <v>6</v>
      </c>
      <c r="FN15" s="86">
        <f t="shared" si="0"/>
        <v>0.27700000000000002</v>
      </c>
      <c r="FO15" s="83">
        <f>RANK(FN15,FN6:FN27,0)</f>
        <v>12</v>
      </c>
      <c r="FP15" s="84">
        <f t="shared" si="1"/>
        <v>0.151</v>
      </c>
      <c r="FQ15" s="83">
        <f>RANK(FP15,FP6:FP27,0)</f>
        <v>11</v>
      </c>
      <c r="FR15" s="84">
        <f t="shared" si="2"/>
        <v>0.11</v>
      </c>
      <c r="FS15" s="83">
        <f>RANK(FR15,FR6:FR27,0)</f>
        <v>21</v>
      </c>
      <c r="FT15" s="84">
        <f t="shared" si="3"/>
        <v>0.26400000000000001</v>
      </c>
      <c r="FU15" s="85">
        <f>RANK(FT15,FT6:FT27,0)</f>
        <v>5</v>
      </c>
      <c r="FV15" s="90">
        <f t="shared" si="4"/>
        <v>0.14899999999999999</v>
      </c>
      <c r="FW15" s="91">
        <f>RANK(FV15,FV6:FV27,0)</f>
        <v>12</v>
      </c>
      <c r="FX15" s="92">
        <f t="shared" si="5"/>
        <v>1.278</v>
      </c>
      <c r="FY15" s="93">
        <f>RANK(FX15,FX6:FX27,0)</f>
        <v>19</v>
      </c>
      <c r="FZ15" s="70">
        <f t="shared" si="9"/>
        <v>0.80200000000000005</v>
      </c>
      <c r="GA15" s="71">
        <f>RANK(FZ15,FZ6:FZ27,0)</f>
        <v>12</v>
      </c>
      <c r="GB15" s="70">
        <f t="shared" si="6"/>
        <v>0.14899999999999999</v>
      </c>
      <c r="GC15" s="76">
        <f>RANK(GB15,GB6:GB27,0)</f>
        <v>12</v>
      </c>
      <c r="GD15" s="73">
        <f t="shared" si="7"/>
        <v>1.278</v>
      </c>
      <c r="GE15" s="76">
        <f>RANK(GD15,GD6:GD27,0)</f>
        <v>19</v>
      </c>
      <c r="GF15" s="74">
        <f t="shared" si="8"/>
        <v>2.2290000000000001</v>
      </c>
      <c r="GG15" s="75">
        <f>RANK(GF15,GF6:GF27,0)</f>
        <v>15</v>
      </c>
      <c r="GH15" s="38" t="s">
        <v>10</v>
      </c>
    </row>
    <row r="16" spans="1:190" s="15" customFormat="1" ht="15.75" customHeight="1" x14ac:dyDescent="0.2">
      <c r="A16" s="35" t="s">
        <v>11</v>
      </c>
      <c r="B16" s="24">
        <v>0.92400000000000004</v>
      </c>
      <c r="C16" s="25">
        <v>0.97</v>
      </c>
      <c r="D16" s="29">
        <v>0.95199999999999996</v>
      </c>
      <c r="E16" s="26">
        <v>22</v>
      </c>
      <c r="F16" s="36">
        <v>9</v>
      </c>
      <c r="G16" s="27">
        <v>9</v>
      </c>
      <c r="H16" s="28">
        <v>1.204</v>
      </c>
      <c r="I16" s="25">
        <v>1.1659999999999999</v>
      </c>
      <c r="J16" s="29">
        <v>1.181</v>
      </c>
      <c r="K16" s="26">
        <v>8</v>
      </c>
      <c r="L16" s="30">
        <v>10</v>
      </c>
      <c r="M16" s="27">
        <v>1</v>
      </c>
      <c r="N16" s="28">
        <v>0.996</v>
      </c>
      <c r="O16" s="25">
        <v>0.91800000000000004</v>
      </c>
      <c r="P16" s="29">
        <v>0.94899999999999995</v>
      </c>
      <c r="Q16" s="26">
        <v>16</v>
      </c>
      <c r="R16" s="30">
        <v>8</v>
      </c>
      <c r="S16" s="27">
        <v>2</v>
      </c>
      <c r="T16" s="28">
        <v>1.0860000000000001</v>
      </c>
      <c r="U16" s="25">
        <v>1.016</v>
      </c>
      <c r="V16" s="29">
        <v>1.044</v>
      </c>
      <c r="W16" s="26">
        <v>13</v>
      </c>
      <c r="X16" s="30">
        <v>10</v>
      </c>
      <c r="Y16" s="27">
        <v>1</v>
      </c>
      <c r="Z16" s="28">
        <v>1.518</v>
      </c>
      <c r="AA16" s="25">
        <v>1.145</v>
      </c>
      <c r="AB16" s="29">
        <v>1.294</v>
      </c>
      <c r="AC16" s="26">
        <v>8</v>
      </c>
      <c r="AD16" s="30">
        <v>8</v>
      </c>
      <c r="AE16" s="26">
        <v>8</v>
      </c>
      <c r="AF16" s="32">
        <v>1</v>
      </c>
      <c r="AG16" s="25">
        <v>1</v>
      </c>
      <c r="AH16" s="29">
        <v>1</v>
      </c>
      <c r="AI16" s="26">
        <v>1</v>
      </c>
      <c r="AJ16" s="30">
        <v>10</v>
      </c>
      <c r="AK16" s="27">
        <v>1</v>
      </c>
      <c r="AL16" s="24">
        <v>0.1</v>
      </c>
      <c r="AM16" s="25">
        <v>0.1</v>
      </c>
      <c r="AN16" s="29">
        <v>0.1</v>
      </c>
      <c r="AO16" s="26">
        <v>8</v>
      </c>
      <c r="AP16" s="30">
        <v>10</v>
      </c>
      <c r="AQ16" s="27">
        <v>1</v>
      </c>
      <c r="AR16" s="28">
        <v>0.44800000000000001</v>
      </c>
      <c r="AS16" s="25">
        <v>0.94299999999999995</v>
      </c>
      <c r="AT16" s="29">
        <v>0.745</v>
      </c>
      <c r="AU16" s="26">
        <v>10</v>
      </c>
      <c r="AV16" s="30">
        <v>10</v>
      </c>
      <c r="AW16" s="27">
        <v>1</v>
      </c>
      <c r="AX16" s="28">
        <v>0.70699999999999996</v>
      </c>
      <c r="AY16" s="25">
        <v>1.0669999999999999</v>
      </c>
      <c r="AZ16" s="29">
        <v>0.92300000000000004</v>
      </c>
      <c r="BA16" s="26">
        <v>19</v>
      </c>
      <c r="BB16" s="30">
        <v>10</v>
      </c>
      <c r="BC16" s="27">
        <v>1</v>
      </c>
      <c r="BD16" s="28">
        <v>1.0429999999999999</v>
      </c>
      <c r="BE16" s="25">
        <v>1.0129999999999999</v>
      </c>
      <c r="BF16" s="29">
        <v>1.0249999999999999</v>
      </c>
      <c r="BG16" s="26">
        <v>8</v>
      </c>
      <c r="BH16" s="30">
        <v>10</v>
      </c>
      <c r="BI16" s="27">
        <v>1</v>
      </c>
      <c r="BJ16" s="28">
        <v>1</v>
      </c>
      <c r="BK16" s="25">
        <v>1.5920000000000001</v>
      </c>
      <c r="BL16" s="29">
        <v>1.355</v>
      </c>
      <c r="BM16" s="26">
        <v>9</v>
      </c>
      <c r="BN16" s="30">
        <v>10</v>
      </c>
      <c r="BO16" s="27">
        <v>1</v>
      </c>
      <c r="BP16" s="28">
        <v>0.2</v>
      </c>
      <c r="BQ16" s="25">
        <v>0.2</v>
      </c>
      <c r="BR16" s="29">
        <v>0.2</v>
      </c>
      <c r="BS16" s="26">
        <v>12</v>
      </c>
      <c r="BT16" s="30">
        <v>6</v>
      </c>
      <c r="BU16" s="27">
        <v>8</v>
      </c>
      <c r="BV16" s="28">
        <v>1.1659999999999999</v>
      </c>
      <c r="BW16" s="25">
        <v>1.0780000000000001</v>
      </c>
      <c r="BX16" s="29">
        <v>1.113</v>
      </c>
      <c r="BY16" s="26">
        <v>4</v>
      </c>
      <c r="BZ16" s="30">
        <v>10</v>
      </c>
      <c r="CA16" s="27">
        <v>1</v>
      </c>
      <c r="CB16" s="28">
        <v>0.47599999999999998</v>
      </c>
      <c r="CC16" s="25">
        <v>0.47299999999999998</v>
      </c>
      <c r="CD16" s="29">
        <v>0.47399999999999998</v>
      </c>
      <c r="CE16" s="26">
        <v>22</v>
      </c>
      <c r="CF16" s="30">
        <v>7</v>
      </c>
      <c r="CG16" s="27">
        <v>20</v>
      </c>
      <c r="CH16" s="28">
        <v>1.159</v>
      </c>
      <c r="CI16" s="25">
        <v>1.159</v>
      </c>
      <c r="CJ16" s="29">
        <v>1.159</v>
      </c>
      <c r="CK16" s="26">
        <v>20</v>
      </c>
      <c r="CL16" s="30">
        <v>8</v>
      </c>
      <c r="CM16" s="27">
        <v>2</v>
      </c>
      <c r="CN16" s="28">
        <v>1.0449999999999999</v>
      </c>
      <c r="CO16" s="25">
        <v>1</v>
      </c>
      <c r="CP16" s="29">
        <v>1.018</v>
      </c>
      <c r="CQ16" s="26">
        <v>10</v>
      </c>
      <c r="CR16" s="30">
        <v>10</v>
      </c>
      <c r="CS16" s="27">
        <v>1</v>
      </c>
      <c r="CT16" s="28">
        <v>1.1240000000000001</v>
      </c>
      <c r="CU16" s="25">
        <v>1.333</v>
      </c>
      <c r="CV16" s="29">
        <v>1.2490000000000001</v>
      </c>
      <c r="CW16" s="26">
        <v>1</v>
      </c>
      <c r="CX16" s="30">
        <v>10</v>
      </c>
      <c r="CY16" s="27">
        <v>1</v>
      </c>
      <c r="CZ16" s="28" t="s">
        <v>70</v>
      </c>
      <c r="DA16" s="25"/>
      <c r="DB16" s="29"/>
      <c r="DC16" s="26"/>
      <c r="DD16" s="30"/>
      <c r="DE16" s="27"/>
      <c r="DF16" s="28">
        <v>1.121</v>
      </c>
      <c r="DG16" s="25">
        <v>1.07</v>
      </c>
      <c r="DH16" s="29">
        <v>1.0900000000000001</v>
      </c>
      <c r="DI16" s="26">
        <v>2</v>
      </c>
      <c r="DJ16" s="30">
        <v>10</v>
      </c>
      <c r="DK16" s="27">
        <v>1</v>
      </c>
      <c r="DL16" s="28" t="s">
        <v>70</v>
      </c>
      <c r="DM16" s="25"/>
      <c r="DN16" s="29"/>
      <c r="DO16" s="26"/>
      <c r="DP16" s="30"/>
      <c r="DQ16" s="27"/>
      <c r="DR16" s="28">
        <v>1</v>
      </c>
      <c r="DS16" s="25">
        <v>1</v>
      </c>
      <c r="DT16" s="29">
        <v>1</v>
      </c>
      <c r="DU16" s="26">
        <v>2</v>
      </c>
      <c r="DV16" s="30">
        <v>10</v>
      </c>
      <c r="DW16" s="27">
        <v>1</v>
      </c>
      <c r="DX16" s="28">
        <v>0.88200000000000001</v>
      </c>
      <c r="DY16" s="25">
        <v>2.2050000000000001</v>
      </c>
      <c r="DZ16" s="29">
        <v>1.6759999999999999</v>
      </c>
      <c r="EA16" s="26">
        <v>3</v>
      </c>
      <c r="EB16" s="30">
        <v>10</v>
      </c>
      <c r="EC16" s="27">
        <v>1</v>
      </c>
      <c r="ED16" s="28">
        <v>0.94</v>
      </c>
      <c r="EE16" s="25">
        <v>0.94</v>
      </c>
      <c r="EF16" s="29">
        <v>0.94</v>
      </c>
      <c r="EG16" s="26">
        <v>16</v>
      </c>
      <c r="EH16" s="30">
        <v>9</v>
      </c>
      <c r="EI16" s="27">
        <v>14</v>
      </c>
      <c r="EJ16" s="28">
        <v>0.1</v>
      </c>
      <c r="EK16" s="25">
        <v>0.33300000000000002</v>
      </c>
      <c r="EL16" s="29">
        <v>0.24</v>
      </c>
      <c r="EM16" s="26">
        <v>22</v>
      </c>
      <c r="EN16" s="30">
        <v>8</v>
      </c>
      <c r="EO16" s="27">
        <v>22</v>
      </c>
      <c r="EP16" s="28">
        <v>0.30399999999999999</v>
      </c>
      <c r="EQ16" s="25">
        <v>3.04</v>
      </c>
      <c r="ER16" s="29">
        <v>1.946</v>
      </c>
      <c r="ES16" s="26">
        <v>3</v>
      </c>
      <c r="ET16" s="30">
        <v>10</v>
      </c>
      <c r="EU16" s="27">
        <v>1</v>
      </c>
      <c r="EV16" s="28" t="s">
        <v>83</v>
      </c>
      <c r="EW16" s="25"/>
      <c r="EX16" s="29"/>
      <c r="EY16" s="26"/>
      <c r="EZ16" s="97">
        <v>0</v>
      </c>
      <c r="FA16" s="27"/>
      <c r="FB16" s="28">
        <v>2.0830000000000002</v>
      </c>
      <c r="FC16" s="25">
        <v>1</v>
      </c>
      <c r="FD16" s="29">
        <v>1.4330000000000001</v>
      </c>
      <c r="FE16" s="26">
        <v>8</v>
      </c>
      <c r="FF16" s="30">
        <v>8</v>
      </c>
      <c r="FG16" s="27">
        <v>5</v>
      </c>
      <c r="FH16" s="28">
        <v>0.95499999999999996</v>
      </c>
      <c r="FI16" s="25">
        <v>1.8420000000000001</v>
      </c>
      <c r="FJ16" s="29">
        <v>1.4870000000000001</v>
      </c>
      <c r="FK16" s="26">
        <v>2</v>
      </c>
      <c r="FL16" s="30">
        <v>8</v>
      </c>
      <c r="FM16" s="27">
        <v>1</v>
      </c>
      <c r="FN16" s="86">
        <f t="shared" si="0"/>
        <v>0.23799999999999999</v>
      </c>
      <c r="FO16" s="83">
        <f>RANK(FN16,FN6:FN27,0)</f>
        <v>22</v>
      </c>
      <c r="FP16" s="84">
        <f t="shared" si="1"/>
        <v>0.13900000000000001</v>
      </c>
      <c r="FQ16" s="83">
        <f>RANK(FP16,FP6:FP27,0)</f>
        <v>16</v>
      </c>
      <c r="FR16" s="84">
        <f t="shared" si="2"/>
        <v>0.125</v>
      </c>
      <c r="FS16" s="83">
        <f>RANK(FR16,FR6:FR27,0)</f>
        <v>17</v>
      </c>
      <c r="FT16" s="84">
        <f t="shared" si="3"/>
        <v>0.18</v>
      </c>
      <c r="FU16" s="85">
        <f>RANK(FT16,FT6:FT27,0)</f>
        <v>15</v>
      </c>
      <c r="FV16" s="90">
        <f t="shared" si="4"/>
        <v>0.18099999999999999</v>
      </c>
      <c r="FW16" s="91">
        <f>RANK(FV16,FV6:FV27,0)</f>
        <v>5</v>
      </c>
      <c r="FX16" s="92">
        <f t="shared" si="5"/>
        <v>1.321</v>
      </c>
      <c r="FY16" s="93">
        <f>RANK(FX16,FX6:FX27,0)</f>
        <v>9</v>
      </c>
      <c r="FZ16" s="70">
        <f t="shared" si="9"/>
        <v>0.68200000000000005</v>
      </c>
      <c r="GA16" s="71">
        <f>RANK(FZ16,FZ6:FZ27,0)</f>
        <v>19</v>
      </c>
      <c r="GB16" s="70">
        <f t="shared" si="6"/>
        <v>0.18099999999999999</v>
      </c>
      <c r="GC16" s="76">
        <f>RANK(GB16,GB6:GB27,0)</f>
        <v>5</v>
      </c>
      <c r="GD16" s="73">
        <f t="shared" si="7"/>
        <v>1.321</v>
      </c>
      <c r="GE16" s="76">
        <f>RANK(GD16,GD6:GD27,0)</f>
        <v>9</v>
      </c>
      <c r="GF16" s="74">
        <f t="shared" si="8"/>
        <v>2.1840000000000002</v>
      </c>
      <c r="GG16" s="75">
        <f>RANK(GF16,GF6:GF27,0)</f>
        <v>18</v>
      </c>
      <c r="GH16" s="38" t="s">
        <v>11</v>
      </c>
    </row>
    <row r="17" spans="1:190" s="15" customFormat="1" ht="15.75" customHeight="1" x14ac:dyDescent="0.2">
      <c r="A17" s="35" t="s">
        <v>12</v>
      </c>
      <c r="B17" s="24">
        <v>1.103</v>
      </c>
      <c r="C17" s="25">
        <v>1.07</v>
      </c>
      <c r="D17" s="29">
        <v>1.083</v>
      </c>
      <c r="E17" s="26">
        <v>13</v>
      </c>
      <c r="F17" s="36">
        <v>10</v>
      </c>
      <c r="G17" s="27">
        <v>1</v>
      </c>
      <c r="H17" s="28">
        <v>1.2849999999999999</v>
      </c>
      <c r="I17" s="25">
        <v>1.2130000000000001</v>
      </c>
      <c r="J17" s="29">
        <v>1.242</v>
      </c>
      <c r="K17" s="26">
        <v>2</v>
      </c>
      <c r="L17" s="30">
        <v>10</v>
      </c>
      <c r="M17" s="27">
        <v>1</v>
      </c>
      <c r="N17" s="28">
        <v>1.2</v>
      </c>
      <c r="O17" s="25">
        <v>0.98799999999999999</v>
      </c>
      <c r="P17" s="29">
        <v>1.073</v>
      </c>
      <c r="Q17" s="26">
        <v>4</v>
      </c>
      <c r="R17" s="30">
        <v>8</v>
      </c>
      <c r="S17" s="27">
        <v>2</v>
      </c>
      <c r="T17" s="28">
        <v>1.137</v>
      </c>
      <c r="U17" s="25">
        <v>1.0640000000000001</v>
      </c>
      <c r="V17" s="29">
        <v>1.093</v>
      </c>
      <c r="W17" s="26">
        <v>4</v>
      </c>
      <c r="X17" s="30">
        <v>10</v>
      </c>
      <c r="Y17" s="27">
        <v>1</v>
      </c>
      <c r="Z17" s="28">
        <v>2.0979999999999999</v>
      </c>
      <c r="AA17" s="25">
        <v>1.843</v>
      </c>
      <c r="AB17" s="29">
        <v>1.9450000000000001</v>
      </c>
      <c r="AC17" s="26">
        <v>2</v>
      </c>
      <c r="AD17" s="30">
        <v>9</v>
      </c>
      <c r="AE17" s="26">
        <v>3</v>
      </c>
      <c r="AF17" s="32">
        <v>1</v>
      </c>
      <c r="AG17" s="25">
        <v>1</v>
      </c>
      <c r="AH17" s="29">
        <v>1</v>
      </c>
      <c r="AI17" s="26">
        <v>1</v>
      </c>
      <c r="AJ17" s="30">
        <v>10</v>
      </c>
      <c r="AK17" s="27">
        <v>1</v>
      </c>
      <c r="AL17" s="24" t="s">
        <v>72</v>
      </c>
      <c r="AM17" s="25"/>
      <c r="AN17" s="29"/>
      <c r="AO17" s="26"/>
      <c r="AP17" s="30"/>
      <c r="AQ17" s="27"/>
      <c r="AR17" s="28">
        <v>0.38200000000000001</v>
      </c>
      <c r="AS17" s="25">
        <v>1.0089999999999999</v>
      </c>
      <c r="AT17" s="29">
        <v>0.75800000000000001</v>
      </c>
      <c r="AU17" s="26">
        <v>8</v>
      </c>
      <c r="AV17" s="30">
        <v>10</v>
      </c>
      <c r="AW17" s="27">
        <v>1</v>
      </c>
      <c r="AX17" s="28">
        <v>1.1140000000000001</v>
      </c>
      <c r="AY17" s="25">
        <v>1</v>
      </c>
      <c r="AZ17" s="29">
        <v>1.046</v>
      </c>
      <c r="BA17" s="26">
        <v>6</v>
      </c>
      <c r="BB17" s="30">
        <v>10</v>
      </c>
      <c r="BC17" s="27">
        <v>1</v>
      </c>
      <c r="BD17" s="28">
        <v>1.002</v>
      </c>
      <c r="BE17" s="25">
        <v>1.02</v>
      </c>
      <c r="BF17" s="29">
        <v>1.0129999999999999</v>
      </c>
      <c r="BG17" s="26">
        <v>12</v>
      </c>
      <c r="BH17" s="30">
        <v>10</v>
      </c>
      <c r="BI17" s="27">
        <v>1</v>
      </c>
      <c r="BJ17" s="28">
        <v>1.1120000000000001</v>
      </c>
      <c r="BK17" s="25">
        <v>1.41</v>
      </c>
      <c r="BL17" s="29">
        <v>1.2909999999999999</v>
      </c>
      <c r="BM17" s="26">
        <v>11</v>
      </c>
      <c r="BN17" s="30">
        <v>10</v>
      </c>
      <c r="BO17" s="27">
        <v>1</v>
      </c>
      <c r="BP17" s="28">
        <v>0.14299999999999999</v>
      </c>
      <c r="BQ17" s="25">
        <v>0.14099999999999999</v>
      </c>
      <c r="BR17" s="29">
        <v>0.14199999999999999</v>
      </c>
      <c r="BS17" s="26">
        <v>16</v>
      </c>
      <c r="BT17" s="30">
        <v>6</v>
      </c>
      <c r="BU17" s="27">
        <v>8</v>
      </c>
      <c r="BV17" s="28">
        <v>1.105</v>
      </c>
      <c r="BW17" s="25">
        <v>1.0229999999999999</v>
      </c>
      <c r="BX17" s="29">
        <v>1.056</v>
      </c>
      <c r="BY17" s="26">
        <v>10</v>
      </c>
      <c r="BZ17" s="30">
        <v>10</v>
      </c>
      <c r="CA17" s="27">
        <v>1</v>
      </c>
      <c r="CB17" s="28">
        <v>0.56000000000000005</v>
      </c>
      <c r="CC17" s="25">
        <v>0.55800000000000005</v>
      </c>
      <c r="CD17" s="29">
        <v>0.55900000000000005</v>
      </c>
      <c r="CE17" s="26">
        <v>21</v>
      </c>
      <c r="CF17" s="30">
        <v>7</v>
      </c>
      <c r="CG17" s="27">
        <v>20</v>
      </c>
      <c r="CH17" s="28">
        <v>1.2849999999999999</v>
      </c>
      <c r="CI17" s="25">
        <v>1.2849999999999999</v>
      </c>
      <c r="CJ17" s="29">
        <v>1.2849999999999999</v>
      </c>
      <c r="CK17" s="26">
        <v>15</v>
      </c>
      <c r="CL17" s="30">
        <v>5</v>
      </c>
      <c r="CM17" s="27">
        <v>14</v>
      </c>
      <c r="CN17" s="28">
        <v>1.208</v>
      </c>
      <c r="CO17" s="25">
        <v>1.657</v>
      </c>
      <c r="CP17" s="29">
        <v>1.4770000000000001</v>
      </c>
      <c r="CQ17" s="26">
        <v>1</v>
      </c>
      <c r="CR17" s="30">
        <v>10</v>
      </c>
      <c r="CS17" s="27">
        <v>1</v>
      </c>
      <c r="CT17" s="28">
        <v>1.1240000000000001</v>
      </c>
      <c r="CU17" s="25">
        <v>1.333</v>
      </c>
      <c r="CV17" s="29">
        <v>1.2490000000000001</v>
      </c>
      <c r="CW17" s="26">
        <v>1</v>
      </c>
      <c r="CX17" s="30">
        <v>10</v>
      </c>
      <c r="CY17" s="27">
        <v>1</v>
      </c>
      <c r="CZ17" s="28">
        <v>3</v>
      </c>
      <c r="DA17" s="25">
        <v>1</v>
      </c>
      <c r="DB17" s="29">
        <v>1.8</v>
      </c>
      <c r="DC17" s="26">
        <v>14</v>
      </c>
      <c r="DD17" s="30">
        <v>10</v>
      </c>
      <c r="DE17" s="27">
        <v>1</v>
      </c>
      <c r="DF17" s="28">
        <v>1.1120000000000001</v>
      </c>
      <c r="DG17" s="25">
        <v>0.94</v>
      </c>
      <c r="DH17" s="29">
        <v>1.0089999999999999</v>
      </c>
      <c r="DI17" s="26">
        <v>8</v>
      </c>
      <c r="DJ17" s="30">
        <v>7</v>
      </c>
      <c r="DK17" s="27">
        <v>18</v>
      </c>
      <c r="DL17" s="28" t="s">
        <v>70</v>
      </c>
      <c r="DM17" s="25"/>
      <c r="DN17" s="29"/>
      <c r="DO17" s="26"/>
      <c r="DP17" s="30"/>
      <c r="DQ17" s="27"/>
      <c r="DR17" s="28" t="s">
        <v>70</v>
      </c>
      <c r="DS17" s="25"/>
      <c r="DT17" s="29"/>
      <c r="DU17" s="26"/>
      <c r="DV17" s="30"/>
      <c r="DW17" s="27"/>
      <c r="DX17" s="28">
        <v>0.4</v>
      </c>
      <c r="DY17" s="25">
        <v>1</v>
      </c>
      <c r="DZ17" s="29">
        <v>0.76</v>
      </c>
      <c r="EA17" s="26">
        <v>22</v>
      </c>
      <c r="EB17" s="30">
        <v>9</v>
      </c>
      <c r="EC17" s="27">
        <v>14</v>
      </c>
      <c r="ED17" s="28">
        <v>1</v>
      </c>
      <c r="EE17" s="25">
        <v>1</v>
      </c>
      <c r="EF17" s="29">
        <v>1</v>
      </c>
      <c r="EG17" s="26">
        <v>12</v>
      </c>
      <c r="EH17" s="30">
        <v>10</v>
      </c>
      <c r="EI17" s="27">
        <v>1</v>
      </c>
      <c r="EJ17" s="28">
        <v>0.3</v>
      </c>
      <c r="EK17" s="25">
        <v>1</v>
      </c>
      <c r="EL17" s="29">
        <v>0.72</v>
      </c>
      <c r="EM17" s="26">
        <v>4</v>
      </c>
      <c r="EN17" s="30">
        <v>10</v>
      </c>
      <c r="EO17" s="27">
        <v>1</v>
      </c>
      <c r="EP17" s="28">
        <v>0.41699999999999998</v>
      </c>
      <c r="EQ17" s="25">
        <v>4.17</v>
      </c>
      <c r="ER17" s="29">
        <v>2.669</v>
      </c>
      <c r="ES17" s="26">
        <v>1</v>
      </c>
      <c r="ET17" s="30">
        <v>10</v>
      </c>
      <c r="EU17" s="27">
        <v>1</v>
      </c>
      <c r="EV17" s="28" t="s">
        <v>83</v>
      </c>
      <c r="EW17" s="25"/>
      <c r="EX17" s="29"/>
      <c r="EY17" s="26"/>
      <c r="EZ17" s="97">
        <v>0</v>
      </c>
      <c r="FA17" s="27"/>
      <c r="FB17" s="28">
        <v>1.57</v>
      </c>
      <c r="FC17" s="25">
        <v>1.57</v>
      </c>
      <c r="FD17" s="29">
        <v>1.57</v>
      </c>
      <c r="FE17" s="26">
        <v>3</v>
      </c>
      <c r="FF17" s="30">
        <v>8</v>
      </c>
      <c r="FG17" s="27">
        <v>5</v>
      </c>
      <c r="FH17" s="28">
        <v>1.016</v>
      </c>
      <c r="FI17" s="25">
        <v>1.0960000000000001</v>
      </c>
      <c r="FJ17" s="29">
        <v>1.0640000000000001</v>
      </c>
      <c r="FK17" s="26">
        <v>16</v>
      </c>
      <c r="FL17" s="30">
        <v>7</v>
      </c>
      <c r="FM17" s="27">
        <v>6</v>
      </c>
      <c r="FN17" s="86">
        <f t="shared" si="0"/>
        <v>0.27100000000000002</v>
      </c>
      <c r="FO17" s="83">
        <f>RANK(FN17,FN6:FN27,0)</f>
        <v>13</v>
      </c>
      <c r="FP17" s="84">
        <f t="shared" si="1"/>
        <v>0.191</v>
      </c>
      <c r="FQ17" s="83">
        <f>RANK(FP17,FP6:FP27,0)</f>
        <v>2</v>
      </c>
      <c r="FR17" s="84">
        <f t="shared" si="2"/>
        <v>0.126</v>
      </c>
      <c r="FS17" s="83">
        <f>RANK(FR17,FR6:FR27,0)</f>
        <v>16</v>
      </c>
      <c r="FT17" s="84">
        <f t="shared" si="3"/>
        <v>0.19</v>
      </c>
      <c r="FU17" s="85">
        <f>RANK(FT17,FT6:FT27,0)</f>
        <v>13</v>
      </c>
      <c r="FV17" s="90">
        <f t="shared" si="4"/>
        <v>0.21099999999999999</v>
      </c>
      <c r="FW17" s="91">
        <f>RANK(FV17,FV6:FV27,0)</f>
        <v>1</v>
      </c>
      <c r="FX17" s="92">
        <f t="shared" si="5"/>
        <v>1.296</v>
      </c>
      <c r="FY17" s="93">
        <f>RANK(FX17,FX6:FX27,0)</f>
        <v>15</v>
      </c>
      <c r="FZ17" s="70">
        <f t="shared" si="9"/>
        <v>0.77800000000000002</v>
      </c>
      <c r="GA17" s="71">
        <f>RANK(FZ17,FZ6:FZ27,0)</f>
        <v>15</v>
      </c>
      <c r="GB17" s="70">
        <f t="shared" si="6"/>
        <v>0.21099999999999999</v>
      </c>
      <c r="GC17" s="76">
        <f>RANK(GB17,GB6:GB27,0)</f>
        <v>1</v>
      </c>
      <c r="GD17" s="73">
        <f t="shared" si="7"/>
        <v>1.296</v>
      </c>
      <c r="GE17" s="76">
        <f>RANK(GD17,GD6:GD27,0)</f>
        <v>15</v>
      </c>
      <c r="GF17" s="74">
        <f t="shared" si="8"/>
        <v>2.2850000000000001</v>
      </c>
      <c r="GG17" s="75">
        <f>RANK(GF17,GF6:GF27,0)</f>
        <v>10</v>
      </c>
      <c r="GH17" s="38" t="s">
        <v>12</v>
      </c>
    </row>
    <row r="18" spans="1:190" s="15" customFormat="1" ht="15.75" customHeight="1" x14ac:dyDescent="0.2">
      <c r="A18" s="35" t="s">
        <v>13</v>
      </c>
      <c r="B18" s="24">
        <v>2.1859999999999999</v>
      </c>
      <c r="C18" s="25">
        <v>0.94</v>
      </c>
      <c r="D18" s="29">
        <v>1.4379999999999999</v>
      </c>
      <c r="E18" s="26">
        <v>5</v>
      </c>
      <c r="F18" s="36">
        <v>9</v>
      </c>
      <c r="G18" s="27">
        <v>9</v>
      </c>
      <c r="H18" s="28">
        <v>1.175</v>
      </c>
      <c r="I18" s="25">
        <v>1.169</v>
      </c>
      <c r="J18" s="29">
        <v>1.171</v>
      </c>
      <c r="K18" s="26">
        <v>12</v>
      </c>
      <c r="L18" s="30">
        <v>10</v>
      </c>
      <c r="M18" s="27">
        <v>1</v>
      </c>
      <c r="N18" s="28">
        <v>1.0049999999999999</v>
      </c>
      <c r="O18" s="25">
        <v>0.98799999999999999</v>
      </c>
      <c r="P18" s="29">
        <v>0.995</v>
      </c>
      <c r="Q18" s="26">
        <v>9</v>
      </c>
      <c r="R18" s="30">
        <v>8</v>
      </c>
      <c r="S18" s="27">
        <v>2</v>
      </c>
      <c r="T18" s="28">
        <v>1.0960000000000001</v>
      </c>
      <c r="U18" s="25">
        <v>1.026</v>
      </c>
      <c r="V18" s="29">
        <v>1.054</v>
      </c>
      <c r="W18" s="26">
        <v>8</v>
      </c>
      <c r="X18" s="30">
        <v>10</v>
      </c>
      <c r="Y18" s="27">
        <v>1</v>
      </c>
      <c r="Z18" s="28">
        <v>2.15</v>
      </c>
      <c r="AA18" s="25">
        <v>1.1519999999999999</v>
      </c>
      <c r="AB18" s="29">
        <v>1.5509999999999999</v>
      </c>
      <c r="AC18" s="26">
        <v>5</v>
      </c>
      <c r="AD18" s="30">
        <v>8</v>
      </c>
      <c r="AE18" s="26">
        <v>8</v>
      </c>
      <c r="AF18" s="32">
        <v>1</v>
      </c>
      <c r="AG18" s="25">
        <v>1</v>
      </c>
      <c r="AH18" s="29">
        <v>1</v>
      </c>
      <c r="AI18" s="26">
        <v>1</v>
      </c>
      <c r="AJ18" s="30">
        <v>10</v>
      </c>
      <c r="AK18" s="27">
        <v>1</v>
      </c>
      <c r="AL18" s="24" t="s">
        <v>72</v>
      </c>
      <c r="AM18" s="25"/>
      <c r="AN18" s="29"/>
      <c r="AO18" s="26"/>
      <c r="AP18" s="30"/>
      <c r="AQ18" s="27"/>
      <c r="AR18" s="28">
        <v>0.23699999999999999</v>
      </c>
      <c r="AS18" s="25">
        <v>1.03</v>
      </c>
      <c r="AT18" s="29">
        <v>0.71299999999999997</v>
      </c>
      <c r="AU18" s="26">
        <v>17</v>
      </c>
      <c r="AV18" s="30">
        <v>10</v>
      </c>
      <c r="AW18" s="27">
        <v>1</v>
      </c>
      <c r="AX18" s="28">
        <v>1.3180000000000001</v>
      </c>
      <c r="AY18" s="25">
        <v>1.0149999999999999</v>
      </c>
      <c r="AZ18" s="29">
        <v>1.1359999999999999</v>
      </c>
      <c r="BA18" s="26">
        <v>1</v>
      </c>
      <c r="BB18" s="30">
        <v>10</v>
      </c>
      <c r="BC18" s="27">
        <v>1</v>
      </c>
      <c r="BD18" s="28">
        <v>1.0740000000000001</v>
      </c>
      <c r="BE18" s="25">
        <v>1.075</v>
      </c>
      <c r="BF18" s="29">
        <v>1.075</v>
      </c>
      <c r="BG18" s="26">
        <v>3</v>
      </c>
      <c r="BH18" s="30">
        <v>10</v>
      </c>
      <c r="BI18" s="27">
        <v>1</v>
      </c>
      <c r="BJ18" s="28">
        <v>0</v>
      </c>
      <c r="BK18" s="25">
        <v>0</v>
      </c>
      <c r="BL18" s="29">
        <v>0</v>
      </c>
      <c r="BM18" s="26">
        <v>20</v>
      </c>
      <c r="BN18" s="30">
        <v>7</v>
      </c>
      <c r="BO18" s="27">
        <v>20</v>
      </c>
      <c r="BP18" s="28">
        <v>0.4</v>
      </c>
      <c r="BQ18" s="25">
        <v>0.4</v>
      </c>
      <c r="BR18" s="29">
        <v>0.4</v>
      </c>
      <c r="BS18" s="26">
        <v>9</v>
      </c>
      <c r="BT18" s="30">
        <v>7</v>
      </c>
      <c r="BU18" s="27">
        <v>6</v>
      </c>
      <c r="BV18" s="28">
        <v>1.016</v>
      </c>
      <c r="BW18" s="25">
        <v>0.93700000000000006</v>
      </c>
      <c r="BX18" s="29">
        <v>0.96899999999999997</v>
      </c>
      <c r="BY18" s="26">
        <v>20</v>
      </c>
      <c r="BZ18" s="30">
        <v>8</v>
      </c>
      <c r="CA18" s="27">
        <v>19</v>
      </c>
      <c r="CB18" s="28">
        <v>1.5089999999999999</v>
      </c>
      <c r="CC18" s="25">
        <v>1.498</v>
      </c>
      <c r="CD18" s="29">
        <v>1.502</v>
      </c>
      <c r="CE18" s="26">
        <v>7</v>
      </c>
      <c r="CF18" s="30">
        <v>10</v>
      </c>
      <c r="CG18" s="27">
        <v>1</v>
      </c>
      <c r="CH18" s="28">
        <v>1.2569999999999999</v>
      </c>
      <c r="CI18" s="25">
        <v>1.2569999999999999</v>
      </c>
      <c r="CJ18" s="29">
        <v>1.2569999999999999</v>
      </c>
      <c r="CK18" s="26">
        <v>17</v>
      </c>
      <c r="CL18" s="30">
        <v>6</v>
      </c>
      <c r="CM18" s="27">
        <v>8</v>
      </c>
      <c r="CN18" s="28">
        <v>1.1299999999999999</v>
      </c>
      <c r="CO18" s="25">
        <v>1.083</v>
      </c>
      <c r="CP18" s="29">
        <v>1.1020000000000001</v>
      </c>
      <c r="CQ18" s="26">
        <v>5</v>
      </c>
      <c r="CR18" s="30">
        <v>10</v>
      </c>
      <c r="CS18" s="27">
        <v>1</v>
      </c>
      <c r="CT18" s="28">
        <v>1.1240000000000001</v>
      </c>
      <c r="CU18" s="25">
        <v>1.333</v>
      </c>
      <c r="CV18" s="29">
        <v>1.2490000000000001</v>
      </c>
      <c r="CW18" s="26">
        <v>1</v>
      </c>
      <c r="CX18" s="30">
        <v>10</v>
      </c>
      <c r="CY18" s="27">
        <v>1</v>
      </c>
      <c r="CZ18" s="28">
        <v>5</v>
      </c>
      <c r="DA18" s="25">
        <v>1</v>
      </c>
      <c r="DB18" s="29">
        <v>2.6</v>
      </c>
      <c r="DC18" s="26">
        <v>13</v>
      </c>
      <c r="DD18" s="30">
        <v>10</v>
      </c>
      <c r="DE18" s="27">
        <v>1</v>
      </c>
      <c r="DF18" s="28">
        <v>1.1180000000000001</v>
      </c>
      <c r="DG18" s="25">
        <v>1.01</v>
      </c>
      <c r="DH18" s="29">
        <v>1.0529999999999999</v>
      </c>
      <c r="DI18" s="26">
        <v>3</v>
      </c>
      <c r="DJ18" s="30">
        <v>10</v>
      </c>
      <c r="DK18" s="27">
        <v>1</v>
      </c>
      <c r="DL18" s="28" t="s">
        <v>70</v>
      </c>
      <c r="DM18" s="25"/>
      <c r="DN18" s="29"/>
      <c r="DO18" s="26"/>
      <c r="DP18" s="30"/>
      <c r="DQ18" s="27"/>
      <c r="DR18" s="28">
        <v>1</v>
      </c>
      <c r="DS18" s="25">
        <v>1</v>
      </c>
      <c r="DT18" s="29">
        <v>1</v>
      </c>
      <c r="DU18" s="26">
        <v>2</v>
      </c>
      <c r="DV18" s="30">
        <v>10</v>
      </c>
      <c r="DW18" s="27">
        <v>1</v>
      </c>
      <c r="DX18" s="28">
        <v>0.40100000000000002</v>
      </c>
      <c r="DY18" s="25">
        <v>1.002</v>
      </c>
      <c r="DZ18" s="29">
        <v>0.76200000000000001</v>
      </c>
      <c r="EA18" s="26">
        <v>21</v>
      </c>
      <c r="EB18" s="30">
        <v>9</v>
      </c>
      <c r="EC18" s="27">
        <v>14</v>
      </c>
      <c r="ED18" s="28">
        <v>0.91</v>
      </c>
      <c r="EE18" s="25">
        <v>0.91</v>
      </c>
      <c r="EF18" s="29">
        <v>0.91</v>
      </c>
      <c r="EG18" s="26">
        <v>18</v>
      </c>
      <c r="EH18" s="30">
        <v>8</v>
      </c>
      <c r="EI18" s="27">
        <v>19</v>
      </c>
      <c r="EJ18" s="28">
        <v>0.3</v>
      </c>
      <c r="EK18" s="25">
        <v>1</v>
      </c>
      <c r="EL18" s="29">
        <v>0.72</v>
      </c>
      <c r="EM18" s="26">
        <v>4</v>
      </c>
      <c r="EN18" s="30">
        <v>10</v>
      </c>
      <c r="EO18" s="27">
        <v>1</v>
      </c>
      <c r="EP18" s="28">
        <v>0.223</v>
      </c>
      <c r="EQ18" s="25">
        <v>2.23</v>
      </c>
      <c r="ER18" s="29">
        <v>1.427</v>
      </c>
      <c r="ES18" s="26">
        <v>8</v>
      </c>
      <c r="ET18" s="30">
        <v>10</v>
      </c>
      <c r="EU18" s="27">
        <v>1</v>
      </c>
      <c r="EV18" s="28" t="s">
        <v>83</v>
      </c>
      <c r="EW18" s="25"/>
      <c r="EX18" s="29"/>
      <c r="EY18" s="26"/>
      <c r="EZ18" s="97">
        <v>0</v>
      </c>
      <c r="FA18" s="27"/>
      <c r="FB18" s="28">
        <v>3.25</v>
      </c>
      <c r="FC18" s="25">
        <v>1</v>
      </c>
      <c r="FD18" s="29">
        <v>1.9</v>
      </c>
      <c r="FE18" s="26">
        <v>1</v>
      </c>
      <c r="FF18" s="30">
        <v>8</v>
      </c>
      <c r="FG18" s="27">
        <v>5</v>
      </c>
      <c r="FH18" s="28">
        <v>0.93100000000000005</v>
      </c>
      <c r="FI18" s="25">
        <v>1.43</v>
      </c>
      <c r="FJ18" s="29">
        <v>1.23</v>
      </c>
      <c r="FK18" s="26">
        <v>8</v>
      </c>
      <c r="FL18" s="30">
        <v>7</v>
      </c>
      <c r="FM18" s="27">
        <v>6</v>
      </c>
      <c r="FN18" s="86">
        <f t="shared" si="0"/>
        <v>0.36</v>
      </c>
      <c r="FO18" s="83">
        <f>RANK(FN18,FN6:FN27,0)</f>
        <v>5</v>
      </c>
      <c r="FP18" s="84">
        <f t="shared" si="1"/>
        <v>0.17299999999999999</v>
      </c>
      <c r="FQ18" s="83">
        <f>RANK(FP18,FP6:FP27,0)</f>
        <v>5</v>
      </c>
      <c r="FR18" s="84">
        <f t="shared" si="2"/>
        <v>0.124</v>
      </c>
      <c r="FS18" s="83">
        <f>RANK(FR18,FR6:FR27,0)</f>
        <v>18</v>
      </c>
      <c r="FT18" s="84">
        <f t="shared" si="3"/>
        <v>0.193</v>
      </c>
      <c r="FU18" s="85">
        <f>RANK(FT18,FT6:FT27,0)</f>
        <v>12</v>
      </c>
      <c r="FV18" s="90">
        <f t="shared" si="4"/>
        <v>0.186</v>
      </c>
      <c r="FW18" s="91">
        <f>RANK(FV18,FV6:FV27,0)</f>
        <v>4</v>
      </c>
      <c r="FX18" s="92">
        <f t="shared" si="5"/>
        <v>1.298</v>
      </c>
      <c r="FY18" s="93">
        <f>RANK(FX18,FX6:FX27,0)</f>
        <v>14</v>
      </c>
      <c r="FZ18" s="70">
        <f t="shared" si="9"/>
        <v>0.85</v>
      </c>
      <c r="GA18" s="71">
        <f>RANK(FZ18,FZ6:FZ27,0)</f>
        <v>6</v>
      </c>
      <c r="GB18" s="70">
        <f t="shared" si="6"/>
        <v>0.186</v>
      </c>
      <c r="GC18" s="76">
        <f>RANK(GB18,GB6:GB27,0)</f>
        <v>4</v>
      </c>
      <c r="GD18" s="73">
        <f t="shared" si="7"/>
        <v>1.298</v>
      </c>
      <c r="GE18" s="76">
        <f>RANK(GD18,GD6:GD27,0)</f>
        <v>14</v>
      </c>
      <c r="GF18" s="74">
        <f t="shared" si="8"/>
        <v>2.3340000000000001</v>
      </c>
      <c r="GG18" s="75">
        <f>RANK(GF18,GF6:GF27,0)</f>
        <v>7</v>
      </c>
      <c r="GH18" s="38" t="s">
        <v>13</v>
      </c>
    </row>
    <row r="19" spans="1:190" s="15" customFormat="1" ht="15.75" customHeight="1" x14ac:dyDescent="0.2">
      <c r="A19" s="35" t="s">
        <v>14</v>
      </c>
      <c r="B19" s="24">
        <v>1.0820000000000001</v>
      </c>
      <c r="C19" s="25">
        <v>1.05</v>
      </c>
      <c r="D19" s="29">
        <v>1.0629999999999999</v>
      </c>
      <c r="E19" s="26">
        <v>15</v>
      </c>
      <c r="F19" s="36">
        <v>10</v>
      </c>
      <c r="G19" s="27">
        <v>1</v>
      </c>
      <c r="H19" s="28">
        <v>1.202</v>
      </c>
      <c r="I19" s="25">
        <v>1.1220000000000001</v>
      </c>
      <c r="J19" s="29">
        <v>1.1539999999999999</v>
      </c>
      <c r="K19" s="26">
        <v>13</v>
      </c>
      <c r="L19" s="30">
        <v>10</v>
      </c>
      <c r="M19" s="27">
        <v>1</v>
      </c>
      <c r="N19" s="28">
        <v>1.081</v>
      </c>
      <c r="O19" s="25">
        <v>0.78700000000000003</v>
      </c>
      <c r="P19" s="29">
        <v>0.90500000000000003</v>
      </c>
      <c r="Q19" s="26">
        <v>18</v>
      </c>
      <c r="R19" s="30">
        <v>6</v>
      </c>
      <c r="S19" s="27">
        <v>22</v>
      </c>
      <c r="T19" s="28">
        <v>1.095</v>
      </c>
      <c r="U19" s="25">
        <v>1.024</v>
      </c>
      <c r="V19" s="29">
        <v>1.052</v>
      </c>
      <c r="W19" s="26">
        <v>9</v>
      </c>
      <c r="X19" s="30">
        <v>10</v>
      </c>
      <c r="Y19" s="27">
        <v>1</v>
      </c>
      <c r="Z19" s="28">
        <v>8.3179999999999996</v>
      </c>
      <c r="AA19" s="25">
        <v>2.2149999999999999</v>
      </c>
      <c r="AB19" s="29">
        <v>4.6559999999999997</v>
      </c>
      <c r="AC19" s="26">
        <v>1</v>
      </c>
      <c r="AD19" s="30">
        <v>8</v>
      </c>
      <c r="AE19" s="26">
        <v>8</v>
      </c>
      <c r="AF19" s="32">
        <v>1</v>
      </c>
      <c r="AG19" s="25">
        <v>1</v>
      </c>
      <c r="AH19" s="29">
        <v>1</v>
      </c>
      <c r="AI19" s="26">
        <v>1</v>
      </c>
      <c r="AJ19" s="30">
        <v>10</v>
      </c>
      <c r="AK19" s="27">
        <v>1</v>
      </c>
      <c r="AL19" s="24" t="s">
        <v>72</v>
      </c>
      <c r="AM19" s="25"/>
      <c r="AN19" s="29"/>
      <c r="AO19" s="26"/>
      <c r="AP19" s="30"/>
      <c r="AQ19" s="27"/>
      <c r="AR19" s="28">
        <v>0.30199999999999999</v>
      </c>
      <c r="AS19" s="25">
        <v>1</v>
      </c>
      <c r="AT19" s="29">
        <v>0.72099999999999997</v>
      </c>
      <c r="AU19" s="26">
        <v>14</v>
      </c>
      <c r="AV19" s="30">
        <v>10</v>
      </c>
      <c r="AW19" s="27">
        <v>1</v>
      </c>
      <c r="AX19" s="28">
        <v>1.1180000000000001</v>
      </c>
      <c r="AY19" s="25">
        <v>1</v>
      </c>
      <c r="AZ19" s="29">
        <v>1.0469999999999999</v>
      </c>
      <c r="BA19" s="26">
        <v>5</v>
      </c>
      <c r="BB19" s="30">
        <v>10</v>
      </c>
      <c r="BC19" s="27">
        <v>1</v>
      </c>
      <c r="BD19" s="28">
        <v>1.0840000000000001</v>
      </c>
      <c r="BE19" s="25">
        <v>1.0820000000000001</v>
      </c>
      <c r="BF19" s="29">
        <v>1.083</v>
      </c>
      <c r="BG19" s="26">
        <v>2</v>
      </c>
      <c r="BH19" s="30">
        <v>10</v>
      </c>
      <c r="BI19" s="27">
        <v>1</v>
      </c>
      <c r="BJ19" s="28">
        <v>2.5379999999999998</v>
      </c>
      <c r="BK19" s="25">
        <v>1</v>
      </c>
      <c r="BL19" s="29">
        <v>1.615</v>
      </c>
      <c r="BM19" s="26">
        <v>5</v>
      </c>
      <c r="BN19" s="30">
        <v>10</v>
      </c>
      <c r="BO19" s="27">
        <v>1</v>
      </c>
      <c r="BP19" s="28">
        <v>0</v>
      </c>
      <c r="BQ19" s="25">
        <v>0</v>
      </c>
      <c r="BR19" s="29">
        <v>0</v>
      </c>
      <c r="BS19" s="26">
        <v>17</v>
      </c>
      <c r="BT19" s="30">
        <v>6</v>
      </c>
      <c r="BU19" s="27">
        <v>8</v>
      </c>
      <c r="BV19" s="28">
        <v>0.99099999999999999</v>
      </c>
      <c r="BW19" s="25">
        <v>0.997</v>
      </c>
      <c r="BX19" s="29">
        <v>0.995</v>
      </c>
      <c r="BY19" s="26">
        <v>19</v>
      </c>
      <c r="BZ19" s="30">
        <v>7</v>
      </c>
      <c r="CA19" s="27">
        <v>21</v>
      </c>
      <c r="CB19" s="28">
        <v>1.069</v>
      </c>
      <c r="CC19" s="25">
        <v>1.0620000000000001</v>
      </c>
      <c r="CD19" s="29">
        <v>1.0649999999999999</v>
      </c>
      <c r="CE19" s="26">
        <v>14</v>
      </c>
      <c r="CF19" s="30">
        <v>10</v>
      </c>
      <c r="CG19" s="27">
        <v>1</v>
      </c>
      <c r="CH19" s="28">
        <v>1.8</v>
      </c>
      <c r="CI19" s="25">
        <v>1.8</v>
      </c>
      <c r="CJ19" s="29">
        <v>1.8</v>
      </c>
      <c r="CK19" s="26">
        <v>4</v>
      </c>
      <c r="CL19" s="30">
        <v>4</v>
      </c>
      <c r="CM19" s="27">
        <v>20</v>
      </c>
      <c r="CN19" s="28">
        <v>0.68</v>
      </c>
      <c r="CO19" s="25">
        <v>1</v>
      </c>
      <c r="CP19" s="29">
        <v>0.872</v>
      </c>
      <c r="CQ19" s="26">
        <v>19</v>
      </c>
      <c r="CR19" s="30">
        <v>10</v>
      </c>
      <c r="CS19" s="27">
        <v>1</v>
      </c>
      <c r="CT19" s="28">
        <v>1.1240000000000001</v>
      </c>
      <c r="CU19" s="25">
        <v>1.333</v>
      </c>
      <c r="CV19" s="29">
        <v>1.2490000000000001</v>
      </c>
      <c r="CW19" s="26">
        <v>1</v>
      </c>
      <c r="CX19" s="30">
        <v>10</v>
      </c>
      <c r="CY19" s="27">
        <v>1</v>
      </c>
      <c r="CZ19" s="28">
        <v>1</v>
      </c>
      <c r="DA19" s="25">
        <v>1</v>
      </c>
      <c r="DB19" s="29">
        <v>1</v>
      </c>
      <c r="DC19" s="26">
        <v>15</v>
      </c>
      <c r="DD19" s="30">
        <v>10</v>
      </c>
      <c r="DE19" s="27">
        <v>1</v>
      </c>
      <c r="DF19" s="28">
        <v>0.999</v>
      </c>
      <c r="DG19" s="25">
        <v>0.85899999999999999</v>
      </c>
      <c r="DH19" s="29">
        <v>0.91500000000000004</v>
      </c>
      <c r="DI19" s="26">
        <v>20</v>
      </c>
      <c r="DJ19" s="30">
        <v>7</v>
      </c>
      <c r="DK19" s="27">
        <v>18</v>
      </c>
      <c r="DL19" s="28" t="s">
        <v>70</v>
      </c>
      <c r="DM19" s="25"/>
      <c r="DN19" s="29"/>
      <c r="DO19" s="26"/>
      <c r="DP19" s="30"/>
      <c r="DQ19" s="27"/>
      <c r="DR19" s="28" t="s">
        <v>70</v>
      </c>
      <c r="DS19" s="25"/>
      <c r="DT19" s="29"/>
      <c r="DU19" s="26"/>
      <c r="DV19" s="30"/>
      <c r="DW19" s="27"/>
      <c r="DX19" s="28">
        <v>0.52600000000000002</v>
      </c>
      <c r="DY19" s="25">
        <v>1.3149999999999999</v>
      </c>
      <c r="DZ19" s="29">
        <v>0.999</v>
      </c>
      <c r="EA19" s="26">
        <v>12</v>
      </c>
      <c r="EB19" s="30">
        <v>10</v>
      </c>
      <c r="EC19" s="27">
        <v>1</v>
      </c>
      <c r="ED19" s="28">
        <v>0.78100000000000003</v>
      </c>
      <c r="EE19" s="25">
        <v>0.75</v>
      </c>
      <c r="EF19" s="29">
        <v>0.76200000000000001</v>
      </c>
      <c r="EG19" s="26">
        <v>22</v>
      </c>
      <c r="EH19" s="30">
        <v>8</v>
      </c>
      <c r="EI19" s="27">
        <v>19</v>
      </c>
      <c r="EJ19" s="28">
        <v>0.4</v>
      </c>
      <c r="EK19" s="25">
        <v>1.333</v>
      </c>
      <c r="EL19" s="29">
        <v>0.96</v>
      </c>
      <c r="EM19" s="26">
        <v>1</v>
      </c>
      <c r="EN19" s="30">
        <v>10</v>
      </c>
      <c r="EO19" s="27">
        <v>1</v>
      </c>
      <c r="EP19" s="28">
        <v>0.14099999999999999</v>
      </c>
      <c r="EQ19" s="25">
        <v>1.41</v>
      </c>
      <c r="ER19" s="29">
        <v>0.90200000000000002</v>
      </c>
      <c r="ES19" s="26">
        <v>14</v>
      </c>
      <c r="ET19" s="30">
        <v>10</v>
      </c>
      <c r="EU19" s="27">
        <v>1</v>
      </c>
      <c r="EV19" s="28" t="s">
        <v>83</v>
      </c>
      <c r="EW19" s="25"/>
      <c r="EX19" s="29"/>
      <c r="EY19" s="26"/>
      <c r="EZ19" s="97">
        <v>0</v>
      </c>
      <c r="FA19" s="27"/>
      <c r="FB19" s="28">
        <v>1.6870000000000001</v>
      </c>
      <c r="FC19" s="25">
        <v>1</v>
      </c>
      <c r="FD19" s="29">
        <v>1.2749999999999999</v>
      </c>
      <c r="FE19" s="26">
        <v>10</v>
      </c>
      <c r="FF19" s="30">
        <v>8</v>
      </c>
      <c r="FG19" s="27">
        <v>5</v>
      </c>
      <c r="FH19" s="28">
        <v>0.71099999999999997</v>
      </c>
      <c r="FI19" s="25">
        <v>1.1359999999999999</v>
      </c>
      <c r="FJ19" s="29">
        <v>0.96599999999999997</v>
      </c>
      <c r="FK19" s="26">
        <v>21</v>
      </c>
      <c r="FL19" s="30">
        <v>7</v>
      </c>
      <c r="FM19" s="27">
        <v>6</v>
      </c>
      <c r="FN19" s="86">
        <f t="shared" si="0"/>
        <v>0.26600000000000001</v>
      </c>
      <c r="FO19" s="83">
        <f>RANK(FN19,FN6:FN27,0)</f>
        <v>15</v>
      </c>
      <c r="FP19" s="84">
        <f t="shared" si="1"/>
        <v>0.26300000000000001</v>
      </c>
      <c r="FQ19" s="83">
        <f>RANK(FP19,FP6:FP27,0)</f>
        <v>1</v>
      </c>
      <c r="FR19" s="84">
        <f t="shared" si="2"/>
        <v>0.14000000000000001</v>
      </c>
      <c r="FS19" s="83">
        <f>RANK(FR19,FR6:FR27,0)</f>
        <v>12</v>
      </c>
      <c r="FT19" s="84">
        <f t="shared" si="3"/>
        <v>0.17100000000000001</v>
      </c>
      <c r="FU19" s="85">
        <f>RANK(FT19,FT6:FT27,0)</f>
        <v>16</v>
      </c>
      <c r="FV19" s="90">
        <f t="shared" si="4"/>
        <v>0.14599999999999999</v>
      </c>
      <c r="FW19" s="91">
        <f>RANK(FV19,FV6:FV27,0)</f>
        <v>17</v>
      </c>
      <c r="FX19" s="92">
        <f t="shared" si="5"/>
        <v>1.266</v>
      </c>
      <c r="FY19" s="93">
        <f>RANK(FX19,FX6:FX27,0)</f>
        <v>22</v>
      </c>
      <c r="FZ19" s="70">
        <f t="shared" si="9"/>
        <v>0.84</v>
      </c>
      <c r="GA19" s="71">
        <f>RANK(FZ19,FZ6:FZ27,0)</f>
        <v>7</v>
      </c>
      <c r="GB19" s="70">
        <f t="shared" si="6"/>
        <v>0.14599999999999999</v>
      </c>
      <c r="GC19" s="76">
        <f>RANK(GB19,GB6:GB27,0)</f>
        <v>17</v>
      </c>
      <c r="GD19" s="73">
        <f t="shared" si="7"/>
        <v>1.266</v>
      </c>
      <c r="GE19" s="76">
        <f>RANK(GD19,GD6:GD27,0)</f>
        <v>22</v>
      </c>
      <c r="GF19" s="74">
        <f t="shared" si="8"/>
        <v>2.2519999999999998</v>
      </c>
      <c r="GG19" s="75">
        <f>RANK(GF19,GF6:GF27,0)</f>
        <v>12</v>
      </c>
      <c r="GH19" s="38" t="s">
        <v>14</v>
      </c>
    </row>
    <row r="20" spans="1:190" s="15" customFormat="1" ht="15.75" customHeight="1" x14ac:dyDescent="0.2">
      <c r="A20" s="35" t="s">
        <v>15</v>
      </c>
      <c r="B20" s="24">
        <v>0.97099999999999997</v>
      </c>
      <c r="C20" s="25">
        <v>1.02</v>
      </c>
      <c r="D20" s="29">
        <v>1</v>
      </c>
      <c r="E20" s="26">
        <v>20</v>
      </c>
      <c r="F20" s="36">
        <v>10</v>
      </c>
      <c r="G20" s="27">
        <v>1</v>
      </c>
      <c r="H20" s="28">
        <v>1.2090000000000001</v>
      </c>
      <c r="I20" s="25">
        <v>1.181</v>
      </c>
      <c r="J20" s="29">
        <v>1.1919999999999999</v>
      </c>
      <c r="K20" s="26">
        <v>6</v>
      </c>
      <c r="L20" s="30">
        <v>10</v>
      </c>
      <c r="M20" s="27">
        <v>1</v>
      </c>
      <c r="N20" s="28">
        <v>1.0049999999999999</v>
      </c>
      <c r="O20" s="25">
        <v>0.98799999999999999</v>
      </c>
      <c r="P20" s="29">
        <v>0.995</v>
      </c>
      <c r="Q20" s="26">
        <v>9</v>
      </c>
      <c r="R20" s="30">
        <v>8</v>
      </c>
      <c r="S20" s="27">
        <v>2</v>
      </c>
      <c r="T20" s="28">
        <v>1.075</v>
      </c>
      <c r="U20" s="25">
        <v>1.0049999999999999</v>
      </c>
      <c r="V20" s="29">
        <v>1.0329999999999999</v>
      </c>
      <c r="W20" s="26">
        <v>16</v>
      </c>
      <c r="X20" s="30">
        <v>10</v>
      </c>
      <c r="Y20" s="27">
        <v>1</v>
      </c>
      <c r="Z20" s="28">
        <v>0.96399999999999997</v>
      </c>
      <c r="AA20" s="25">
        <v>0.64200000000000002</v>
      </c>
      <c r="AB20" s="29">
        <v>0.77100000000000002</v>
      </c>
      <c r="AC20" s="26">
        <v>16</v>
      </c>
      <c r="AD20" s="30">
        <v>6</v>
      </c>
      <c r="AE20" s="26">
        <v>18</v>
      </c>
      <c r="AF20" s="32">
        <v>1</v>
      </c>
      <c r="AG20" s="25">
        <v>1</v>
      </c>
      <c r="AH20" s="29">
        <v>1</v>
      </c>
      <c r="AI20" s="26">
        <v>1</v>
      </c>
      <c r="AJ20" s="30">
        <v>10</v>
      </c>
      <c r="AK20" s="27">
        <v>1</v>
      </c>
      <c r="AL20" s="24" t="s">
        <v>72</v>
      </c>
      <c r="AM20" s="25"/>
      <c r="AN20" s="29"/>
      <c r="AO20" s="26"/>
      <c r="AP20" s="30"/>
      <c r="AQ20" s="27"/>
      <c r="AR20" s="28">
        <v>0.40899999999999997</v>
      </c>
      <c r="AS20" s="25">
        <v>0.996</v>
      </c>
      <c r="AT20" s="29">
        <v>0.76100000000000001</v>
      </c>
      <c r="AU20" s="26">
        <v>7</v>
      </c>
      <c r="AV20" s="30">
        <v>10</v>
      </c>
      <c r="AW20" s="27">
        <v>1</v>
      </c>
      <c r="AX20" s="28">
        <v>1</v>
      </c>
      <c r="AY20" s="25">
        <v>1</v>
      </c>
      <c r="AZ20" s="29">
        <v>1</v>
      </c>
      <c r="BA20" s="26">
        <v>13</v>
      </c>
      <c r="BB20" s="30">
        <v>10</v>
      </c>
      <c r="BC20" s="27">
        <v>1</v>
      </c>
      <c r="BD20" s="28">
        <v>1.0009999999999999</v>
      </c>
      <c r="BE20" s="25">
        <v>1.0009999999999999</v>
      </c>
      <c r="BF20" s="29">
        <v>1.0009999999999999</v>
      </c>
      <c r="BG20" s="26">
        <v>18</v>
      </c>
      <c r="BH20" s="30">
        <v>10</v>
      </c>
      <c r="BI20" s="27">
        <v>1</v>
      </c>
      <c r="BJ20" s="28">
        <v>0.52800000000000002</v>
      </c>
      <c r="BK20" s="25">
        <v>1.034</v>
      </c>
      <c r="BL20" s="29">
        <v>0.83199999999999996</v>
      </c>
      <c r="BM20" s="26">
        <v>17</v>
      </c>
      <c r="BN20" s="30">
        <v>10</v>
      </c>
      <c r="BO20" s="27">
        <v>1</v>
      </c>
      <c r="BP20" s="28">
        <v>0.375</v>
      </c>
      <c r="BQ20" s="25">
        <v>0.375</v>
      </c>
      <c r="BR20" s="29">
        <v>0.375</v>
      </c>
      <c r="BS20" s="26">
        <v>10</v>
      </c>
      <c r="BT20" s="30">
        <v>6</v>
      </c>
      <c r="BU20" s="27">
        <v>8</v>
      </c>
      <c r="BV20" s="28">
        <v>1.0389999999999999</v>
      </c>
      <c r="BW20" s="25">
        <v>0.99299999999999999</v>
      </c>
      <c r="BX20" s="29">
        <v>1.0109999999999999</v>
      </c>
      <c r="BY20" s="26">
        <v>18</v>
      </c>
      <c r="BZ20" s="30">
        <v>10</v>
      </c>
      <c r="CA20" s="27">
        <v>1</v>
      </c>
      <c r="CB20" s="28">
        <v>1.6319999999999999</v>
      </c>
      <c r="CC20" s="25">
        <v>1.538</v>
      </c>
      <c r="CD20" s="29">
        <v>1.5760000000000001</v>
      </c>
      <c r="CE20" s="26">
        <v>5</v>
      </c>
      <c r="CF20" s="30">
        <v>10</v>
      </c>
      <c r="CG20" s="27">
        <v>1</v>
      </c>
      <c r="CH20" s="28">
        <v>1.286</v>
      </c>
      <c r="CI20" s="25">
        <v>1.286</v>
      </c>
      <c r="CJ20" s="29">
        <v>1.286</v>
      </c>
      <c r="CK20" s="26">
        <v>14</v>
      </c>
      <c r="CL20" s="30">
        <v>6</v>
      </c>
      <c r="CM20" s="27">
        <v>8</v>
      </c>
      <c r="CN20" s="28">
        <v>1.0309999999999999</v>
      </c>
      <c r="CO20" s="25">
        <v>1</v>
      </c>
      <c r="CP20" s="29">
        <v>1.012</v>
      </c>
      <c r="CQ20" s="26">
        <v>11</v>
      </c>
      <c r="CR20" s="30">
        <v>10</v>
      </c>
      <c r="CS20" s="27">
        <v>1</v>
      </c>
      <c r="CT20" s="28">
        <v>1.1240000000000001</v>
      </c>
      <c r="CU20" s="25">
        <v>1.333</v>
      </c>
      <c r="CV20" s="29">
        <v>1.2490000000000001</v>
      </c>
      <c r="CW20" s="26">
        <v>1</v>
      </c>
      <c r="CX20" s="30">
        <v>10</v>
      </c>
      <c r="CY20" s="27">
        <v>1</v>
      </c>
      <c r="CZ20" s="28" t="s">
        <v>70</v>
      </c>
      <c r="DA20" s="25"/>
      <c r="DB20" s="29"/>
      <c r="DC20" s="26"/>
      <c r="DD20" s="30"/>
      <c r="DE20" s="27"/>
      <c r="DF20" s="28">
        <v>1</v>
      </c>
      <c r="DG20" s="25">
        <v>0.97699999999999998</v>
      </c>
      <c r="DH20" s="29">
        <v>0.98599999999999999</v>
      </c>
      <c r="DI20" s="26">
        <v>15</v>
      </c>
      <c r="DJ20" s="30">
        <v>9</v>
      </c>
      <c r="DK20" s="27">
        <v>11</v>
      </c>
      <c r="DL20" s="28" t="s">
        <v>70</v>
      </c>
      <c r="DM20" s="25"/>
      <c r="DN20" s="29"/>
      <c r="DO20" s="26"/>
      <c r="DP20" s="30"/>
      <c r="DQ20" s="27"/>
      <c r="DR20" s="28">
        <v>1</v>
      </c>
      <c r="DS20" s="25">
        <v>1</v>
      </c>
      <c r="DT20" s="29">
        <v>1</v>
      </c>
      <c r="DU20" s="26">
        <v>2</v>
      </c>
      <c r="DV20" s="30">
        <v>10</v>
      </c>
      <c r="DW20" s="27">
        <v>1</v>
      </c>
      <c r="DX20" s="28">
        <v>0.41099999999999998</v>
      </c>
      <c r="DY20" s="25">
        <v>1.028</v>
      </c>
      <c r="DZ20" s="29">
        <v>0.78100000000000003</v>
      </c>
      <c r="EA20" s="26">
        <v>20</v>
      </c>
      <c r="EB20" s="30">
        <v>9</v>
      </c>
      <c r="EC20" s="27">
        <v>14</v>
      </c>
      <c r="ED20" s="28">
        <v>1.0900000000000001</v>
      </c>
      <c r="EE20" s="25">
        <v>1.0900000000000001</v>
      </c>
      <c r="EF20" s="29">
        <v>1.0900000000000001</v>
      </c>
      <c r="EG20" s="26">
        <v>6</v>
      </c>
      <c r="EH20" s="30">
        <v>10</v>
      </c>
      <c r="EI20" s="27">
        <v>1</v>
      </c>
      <c r="EJ20" s="28">
        <v>0.3</v>
      </c>
      <c r="EK20" s="25">
        <v>1</v>
      </c>
      <c r="EL20" s="29">
        <v>0.72</v>
      </c>
      <c r="EM20" s="26">
        <v>4</v>
      </c>
      <c r="EN20" s="30">
        <v>10</v>
      </c>
      <c r="EO20" s="27">
        <v>1</v>
      </c>
      <c r="EP20" s="28">
        <v>0.13500000000000001</v>
      </c>
      <c r="EQ20" s="25">
        <v>1.35</v>
      </c>
      <c r="ER20" s="29">
        <v>0.86399999999999999</v>
      </c>
      <c r="ES20" s="26">
        <v>15</v>
      </c>
      <c r="ET20" s="30">
        <v>10</v>
      </c>
      <c r="EU20" s="27">
        <v>1</v>
      </c>
      <c r="EV20" s="28" t="s">
        <v>83</v>
      </c>
      <c r="EW20" s="25"/>
      <c r="EX20" s="29"/>
      <c r="EY20" s="26"/>
      <c r="EZ20" s="97">
        <v>0</v>
      </c>
      <c r="FA20" s="27"/>
      <c r="FB20" s="28">
        <v>0.97899999999999998</v>
      </c>
      <c r="FC20" s="25">
        <v>1</v>
      </c>
      <c r="FD20" s="29">
        <v>0.99199999999999999</v>
      </c>
      <c r="FE20" s="26">
        <v>21</v>
      </c>
      <c r="FF20" s="30">
        <v>8</v>
      </c>
      <c r="FG20" s="27">
        <v>5</v>
      </c>
      <c r="FH20" s="28">
        <v>0.99</v>
      </c>
      <c r="FI20" s="25">
        <v>1.4179999999999999</v>
      </c>
      <c r="FJ20" s="29">
        <v>1.2470000000000001</v>
      </c>
      <c r="FK20" s="26">
        <v>7</v>
      </c>
      <c r="FL20" s="30">
        <v>7</v>
      </c>
      <c r="FM20" s="27">
        <v>6</v>
      </c>
      <c r="FN20" s="86">
        <f t="shared" si="0"/>
        <v>0.25</v>
      </c>
      <c r="FO20" s="83">
        <f>RANK(FN20,FN6:FN27,0)</f>
        <v>20</v>
      </c>
      <c r="FP20" s="84">
        <f t="shared" si="1"/>
        <v>0.15</v>
      </c>
      <c r="FQ20" s="83">
        <f>RANK(FP20,FP6:FP27,0)</f>
        <v>12</v>
      </c>
      <c r="FR20" s="84">
        <f t="shared" si="2"/>
        <v>0.14000000000000001</v>
      </c>
      <c r="FS20" s="83">
        <f>RANK(FR20,FR6:FR27,0)</f>
        <v>12</v>
      </c>
      <c r="FT20" s="84">
        <f t="shared" si="3"/>
        <v>0.158</v>
      </c>
      <c r="FU20" s="85">
        <f>RANK(FT20,FT6:FT27,0)</f>
        <v>20</v>
      </c>
      <c r="FV20" s="90">
        <f t="shared" si="4"/>
        <v>0.14699999999999999</v>
      </c>
      <c r="FW20" s="91">
        <f>RANK(FV20,FV6:FV27,0)</f>
        <v>15</v>
      </c>
      <c r="FX20" s="92">
        <f t="shared" si="5"/>
        <v>1.3140000000000001</v>
      </c>
      <c r="FY20" s="93">
        <f>RANK(FX20,FX6:FX27,0)</f>
        <v>12</v>
      </c>
      <c r="FZ20" s="70">
        <f>SUM(FN20,FP20,FR20,FT20)</f>
        <v>0.69799999999999995</v>
      </c>
      <c r="GA20" s="71">
        <f>RANK(FZ20,FZ6:FZ27,0)</f>
        <v>18</v>
      </c>
      <c r="GB20" s="70">
        <f t="shared" si="6"/>
        <v>0.14699999999999999</v>
      </c>
      <c r="GC20" s="76">
        <f>RANK(GB20,GB6:GB27,0)</f>
        <v>15</v>
      </c>
      <c r="GD20" s="73">
        <f t="shared" si="7"/>
        <v>1.3140000000000001</v>
      </c>
      <c r="GE20" s="76">
        <f>RANK(GD20,GD6:GD27,0)</f>
        <v>12</v>
      </c>
      <c r="GF20" s="74">
        <f t="shared" si="8"/>
        <v>2.1589999999999998</v>
      </c>
      <c r="GG20" s="75">
        <f>RANK(GF20,GF6:GF27,0)</f>
        <v>19</v>
      </c>
      <c r="GH20" s="38" t="s">
        <v>15</v>
      </c>
    </row>
    <row r="21" spans="1:190" s="15" customFormat="1" ht="15.75" customHeight="1" x14ac:dyDescent="0.2">
      <c r="A21" s="35" t="s">
        <v>16</v>
      </c>
      <c r="B21" s="24">
        <v>0.99099999999999999</v>
      </c>
      <c r="C21" s="25">
        <v>1.07</v>
      </c>
      <c r="D21" s="29">
        <v>1.038</v>
      </c>
      <c r="E21" s="26">
        <v>19</v>
      </c>
      <c r="F21" s="36">
        <v>10</v>
      </c>
      <c r="G21" s="27">
        <v>1</v>
      </c>
      <c r="H21" s="28">
        <v>1.218</v>
      </c>
      <c r="I21" s="25">
        <v>1.2509999999999999</v>
      </c>
      <c r="J21" s="29">
        <v>1.238</v>
      </c>
      <c r="K21" s="26">
        <v>3</v>
      </c>
      <c r="L21" s="30">
        <v>10</v>
      </c>
      <c r="M21" s="27">
        <v>1</v>
      </c>
      <c r="N21" s="28">
        <v>1.157</v>
      </c>
      <c r="O21" s="25">
        <v>0.95199999999999996</v>
      </c>
      <c r="P21" s="29">
        <v>1.034</v>
      </c>
      <c r="Q21" s="26">
        <v>6</v>
      </c>
      <c r="R21" s="30">
        <v>8</v>
      </c>
      <c r="S21" s="27">
        <v>2</v>
      </c>
      <c r="T21" s="28">
        <v>1.141</v>
      </c>
      <c r="U21" s="25">
        <v>1.0669999999999999</v>
      </c>
      <c r="V21" s="29">
        <v>1.097</v>
      </c>
      <c r="W21" s="26">
        <v>2</v>
      </c>
      <c r="X21" s="30">
        <v>10</v>
      </c>
      <c r="Y21" s="27">
        <v>1</v>
      </c>
      <c r="Z21" s="28">
        <v>0.59</v>
      </c>
      <c r="AA21" s="25">
        <v>0.55700000000000005</v>
      </c>
      <c r="AB21" s="29">
        <v>0.56999999999999995</v>
      </c>
      <c r="AC21" s="26">
        <v>21</v>
      </c>
      <c r="AD21" s="30">
        <v>6</v>
      </c>
      <c r="AE21" s="26">
        <v>18</v>
      </c>
      <c r="AF21" s="32">
        <v>1</v>
      </c>
      <c r="AG21" s="25">
        <v>1</v>
      </c>
      <c r="AH21" s="29">
        <v>1</v>
      </c>
      <c r="AI21" s="26">
        <v>1</v>
      </c>
      <c r="AJ21" s="30">
        <v>10</v>
      </c>
      <c r="AK21" s="27">
        <v>1</v>
      </c>
      <c r="AL21" s="24" t="s">
        <v>72</v>
      </c>
      <c r="AM21" s="25"/>
      <c r="AN21" s="29"/>
      <c r="AO21" s="26"/>
      <c r="AP21" s="30"/>
      <c r="AQ21" s="27"/>
      <c r="AR21" s="28">
        <v>0.316</v>
      </c>
      <c r="AS21" s="25">
        <v>1.0760000000000001</v>
      </c>
      <c r="AT21" s="29">
        <v>0.77200000000000002</v>
      </c>
      <c r="AU21" s="26">
        <v>6</v>
      </c>
      <c r="AV21" s="30">
        <v>10</v>
      </c>
      <c r="AW21" s="27">
        <v>1</v>
      </c>
      <c r="AX21" s="28">
        <v>0.94399999999999995</v>
      </c>
      <c r="AY21" s="25">
        <v>0.91500000000000004</v>
      </c>
      <c r="AZ21" s="29">
        <v>0.92700000000000005</v>
      </c>
      <c r="BA21" s="26">
        <v>18</v>
      </c>
      <c r="BB21" s="30">
        <v>9</v>
      </c>
      <c r="BC21" s="27">
        <v>18</v>
      </c>
      <c r="BD21" s="28">
        <v>0.98899999999999999</v>
      </c>
      <c r="BE21" s="25">
        <v>0.995</v>
      </c>
      <c r="BF21" s="29">
        <v>0.99299999999999999</v>
      </c>
      <c r="BG21" s="26">
        <v>21</v>
      </c>
      <c r="BH21" s="30">
        <v>10</v>
      </c>
      <c r="BI21" s="27">
        <v>1</v>
      </c>
      <c r="BJ21" s="28">
        <v>0</v>
      </c>
      <c r="BK21" s="25">
        <v>0</v>
      </c>
      <c r="BL21" s="29">
        <v>0</v>
      </c>
      <c r="BM21" s="26">
        <v>20</v>
      </c>
      <c r="BN21" s="30">
        <v>7</v>
      </c>
      <c r="BO21" s="27">
        <v>20</v>
      </c>
      <c r="BP21" s="28">
        <v>0</v>
      </c>
      <c r="BQ21" s="25">
        <v>0</v>
      </c>
      <c r="BR21" s="29">
        <v>0</v>
      </c>
      <c r="BS21" s="26">
        <v>17</v>
      </c>
      <c r="BT21" s="30">
        <v>6</v>
      </c>
      <c r="BU21" s="27">
        <v>8</v>
      </c>
      <c r="BV21" s="28">
        <v>1.0549999999999999</v>
      </c>
      <c r="BW21" s="25">
        <v>1.002</v>
      </c>
      <c r="BX21" s="29">
        <v>1.0229999999999999</v>
      </c>
      <c r="BY21" s="26">
        <v>14</v>
      </c>
      <c r="BZ21" s="30">
        <v>10</v>
      </c>
      <c r="CA21" s="27">
        <v>1</v>
      </c>
      <c r="CB21" s="28">
        <v>0.998</v>
      </c>
      <c r="CC21" s="25">
        <v>1.048</v>
      </c>
      <c r="CD21" s="29">
        <v>1.028</v>
      </c>
      <c r="CE21" s="26">
        <v>17</v>
      </c>
      <c r="CF21" s="30">
        <v>9</v>
      </c>
      <c r="CG21" s="27">
        <v>18</v>
      </c>
      <c r="CH21" s="28">
        <v>1.2470000000000001</v>
      </c>
      <c r="CI21" s="25">
        <v>1.2470000000000001</v>
      </c>
      <c r="CJ21" s="29">
        <v>1.2470000000000001</v>
      </c>
      <c r="CK21" s="26">
        <v>18</v>
      </c>
      <c r="CL21" s="30">
        <v>7</v>
      </c>
      <c r="CM21" s="27">
        <v>6</v>
      </c>
      <c r="CN21" s="28">
        <v>0.96899999999999997</v>
      </c>
      <c r="CO21" s="25">
        <v>1.1379999999999999</v>
      </c>
      <c r="CP21" s="29">
        <v>1.07</v>
      </c>
      <c r="CQ21" s="26">
        <v>6</v>
      </c>
      <c r="CR21" s="30">
        <v>10</v>
      </c>
      <c r="CS21" s="27">
        <v>1</v>
      </c>
      <c r="CT21" s="28">
        <v>1.1240000000000001</v>
      </c>
      <c r="CU21" s="25">
        <v>1.333</v>
      </c>
      <c r="CV21" s="29">
        <v>1.2490000000000001</v>
      </c>
      <c r="CW21" s="26">
        <v>1</v>
      </c>
      <c r="CX21" s="30">
        <v>10</v>
      </c>
      <c r="CY21" s="27">
        <v>1</v>
      </c>
      <c r="CZ21" s="28">
        <v>10</v>
      </c>
      <c r="DA21" s="25">
        <v>1</v>
      </c>
      <c r="DB21" s="29">
        <v>4.5999999999999996</v>
      </c>
      <c r="DC21" s="26">
        <v>5</v>
      </c>
      <c r="DD21" s="30">
        <v>10</v>
      </c>
      <c r="DE21" s="27">
        <v>1</v>
      </c>
      <c r="DF21" s="28">
        <v>1.018</v>
      </c>
      <c r="DG21" s="25">
        <v>1.0169999999999999</v>
      </c>
      <c r="DH21" s="29">
        <v>1.0169999999999999</v>
      </c>
      <c r="DI21" s="26">
        <v>7</v>
      </c>
      <c r="DJ21" s="30">
        <v>10</v>
      </c>
      <c r="DK21" s="27">
        <v>1</v>
      </c>
      <c r="DL21" s="28" t="s">
        <v>70</v>
      </c>
      <c r="DM21" s="25"/>
      <c r="DN21" s="29"/>
      <c r="DO21" s="26"/>
      <c r="DP21" s="30"/>
      <c r="DQ21" s="27"/>
      <c r="DR21" s="28">
        <v>1</v>
      </c>
      <c r="DS21" s="25">
        <v>1</v>
      </c>
      <c r="DT21" s="29">
        <v>1</v>
      </c>
      <c r="DU21" s="26">
        <v>2</v>
      </c>
      <c r="DV21" s="30">
        <v>10</v>
      </c>
      <c r="DW21" s="27">
        <v>1</v>
      </c>
      <c r="DX21" s="28">
        <v>0.58099999999999996</v>
      </c>
      <c r="DY21" s="25">
        <v>1.454</v>
      </c>
      <c r="DZ21" s="29">
        <v>1.105</v>
      </c>
      <c r="EA21" s="26">
        <v>9</v>
      </c>
      <c r="EB21" s="30">
        <v>10</v>
      </c>
      <c r="EC21" s="27">
        <v>1</v>
      </c>
      <c r="ED21" s="28">
        <v>1.34</v>
      </c>
      <c r="EE21" s="25">
        <v>1.34</v>
      </c>
      <c r="EF21" s="29">
        <v>1.34</v>
      </c>
      <c r="EG21" s="26">
        <v>3</v>
      </c>
      <c r="EH21" s="30">
        <v>10</v>
      </c>
      <c r="EI21" s="27">
        <v>1</v>
      </c>
      <c r="EJ21" s="28">
        <v>0.3</v>
      </c>
      <c r="EK21" s="25">
        <v>1</v>
      </c>
      <c r="EL21" s="29">
        <v>0.72</v>
      </c>
      <c r="EM21" s="26">
        <v>4</v>
      </c>
      <c r="EN21" s="30">
        <v>10</v>
      </c>
      <c r="EO21" s="27">
        <v>1</v>
      </c>
      <c r="EP21" s="28">
        <v>0.25600000000000001</v>
      </c>
      <c r="EQ21" s="25">
        <v>2.56</v>
      </c>
      <c r="ER21" s="29">
        <v>1.6379999999999999</v>
      </c>
      <c r="ES21" s="26">
        <v>4</v>
      </c>
      <c r="ET21" s="30">
        <v>10</v>
      </c>
      <c r="EU21" s="27">
        <v>1</v>
      </c>
      <c r="EV21" s="28" t="s">
        <v>83</v>
      </c>
      <c r="EW21" s="25"/>
      <c r="EX21" s="29"/>
      <c r="EY21" s="26"/>
      <c r="EZ21" s="97">
        <v>0</v>
      </c>
      <c r="FA21" s="27"/>
      <c r="FB21" s="28">
        <v>2.294</v>
      </c>
      <c r="FC21" s="25">
        <v>1</v>
      </c>
      <c r="FD21" s="29">
        <v>1.518</v>
      </c>
      <c r="FE21" s="26">
        <v>6</v>
      </c>
      <c r="FF21" s="30">
        <v>6</v>
      </c>
      <c r="FG21" s="27">
        <v>21</v>
      </c>
      <c r="FH21" s="28">
        <v>0.97199999999999998</v>
      </c>
      <c r="FI21" s="25">
        <v>1.73</v>
      </c>
      <c r="FJ21" s="29">
        <v>1.427</v>
      </c>
      <c r="FK21" s="26">
        <v>4</v>
      </c>
      <c r="FL21" s="30">
        <v>6</v>
      </c>
      <c r="FM21" s="27">
        <v>20</v>
      </c>
      <c r="FN21" s="86">
        <f t="shared" si="0"/>
        <v>0.26</v>
      </c>
      <c r="FO21" s="83">
        <f>RANK(FN21,FN6:FN27,0)</f>
        <v>19</v>
      </c>
      <c r="FP21" s="84">
        <f t="shared" si="1"/>
        <v>0.14799999999999999</v>
      </c>
      <c r="FQ21" s="83">
        <f>RANK(FP21,FP6:FP27,0)</f>
        <v>13</v>
      </c>
      <c r="FR21" s="84">
        <f t="shared" si="2"/>
        <v>0.10199999999999999</v>
      </c>
      <c r="FS21" s="83">
        <f>RANK(FR21,FR6:FR27,0)</f>
        <v>22</v>
      </c>
      <c r="FT21" s="84">
        <f t="shared" si="3"/>
        <v>0.24199999999999999</v>
      </c>
      <c r="FU21" s="85">
        <f>RANK(FT21,FT6:FT27,0)</f>
        <v>8</v>
      </c>
      <c r="FV21" s="90">
        <f t="shared" si="4"/>
        <v>0.19900000000000001</v>
      </c>
      <c r="FW21" s="91">
        <f>RANK(FV21,FV6:FV27,0)</f>
        <v>2</v>
      </c>
      <c r="FX21" s="92">
        <f t="shared" si="5"/>
        <v>1.292</v>
      </c>
      <c r="FY21" s="93">
        <f>RANK(FX21,FX6:FX27,0)</f>
        <v>17</v>
      </c>
      <c r="FZ21" s="70">
        <f t="shared" si="9"/>
        <v>0.752</v>
      </c>
      <c r="GA21" s="71">
        <f>RANK(FZ21,FZ6:FZ27,0)</f>
        <v>17</v>
      </c>
      <c r="GB21" s="70">
        <f t="shared" si="6"/>
        <v>0.19900000000000001</v>
      </c>
      <c r="GC21" s="76">
        <f>RANK(GB21,GB6:GB27,0)</f>
        <v>2</v>
      </c>
      <c r="GD21" s="73">
        <f t="shared" si="7"/>
        <v>1.292</v>
      </c>
      <c r="GE21" s="76">
        <f>RANK(GD21,GD6:GD27,0)</f>
        <v>17</v>
      </c>
      <c r="GF21" s="74">
        <f t="shared" si="8"/>
        <v>2.2429999999999999</v>
      </c>
      <c r="GG21" s="75">
        <f>RANK(GF21,GF6:GF27,0)</f>
        <v>13</v>
      </c>
      <c r="GH21" s="38" t="s">
        <v>16</v>
      </c>
    </row>
    <row r="22" spans="1:190" s="15" customFormat="1" ht="15.75" customHeight="1" x14ac:dyDescent="0.2">
      <c r="A22" s="35" t="s">
        <v>17</v>
      </c>
      <c r="B22" s="24">
        <v>1.0920000000000001</v>
      </c>
      <c r="C22" s="25">
        <v>1.07</v>
      </c>
      <c r="D22" s="29">
        <v>1.079</v>
      </c>
      <c r="E22" s="26">
        <v>14</v>
      </c>
      <c r="F22" s="36">
        <v>10</v>
      </c>
      <c r="G22" s="27">
        <v>1</v>
      </c>
      <c r="H22" s="28">
        <v>1.1990000000000001</v>
      </c>
      <c r="I22" s="25">
        <v>1.165</v>
      </c>
      <c r="J22" s="29">
        <v>1.179</v>
      </c>
      <c r="K22" s="26">
        <v>10</v>
      </c>
      <c r="L22" s="30">
        <v>10</v>
      </c>
      <c r="M22" s="27">
        <v>1</v>
      </c>
      <c r="N22" s="28">
        <v>1.171</v>
      </c>
      <c r="O22" s="25">
        <v>0.96399999999999997</v>
      </c>
      <c r="P22" s="29">
        <v>1.0469999999999999</v>
      </c>
      <c r="Q22" s="26">
        <v>5</v>
      </c>
      <c r="R22" s="30">
        <v>8</v>
      </c>
      <c r="S22" s="27">
        <v>2</v>
      </c>
      <c r="T22" s="28">
        <v>1.046</v>
      </c>
      <c r="U22" s="25">
        <v>0.97799999999999998</v>
      </c>
      <c r="V22" s="29">
        <v>1.0049999999999999</v>
      </c>
      <c r="W22" s="26">
        <v>22</v>
      </c>
      <c r="X22" s="30">
        <v>5</v>
      </c>
      <c r="Y22" s="27">
        <v>22</v>
      </c>
      <c r="Z22" s="28">
        <v>1.3859999999999999</v>
      </c>
      <c r="AA22" s="25">
        <v>1.06</v>
      </c>
      <c r="AB22" s="29">
        <v>1.19</v>
      </c>
      <c r="AC22" s="26">
        <v>9</v>
      </c>
      <c r="AD22" s="30">
        <v>8</v>
      </c>
      <c r="AE22" s="26">
        <v>8</v>
      </c>
      <c r="AF22" s="32">
        <v>1</v>
      </c>
      <c r="AG22" s="25">
        <v>1</v>
      </c>
      <c r="AH22" s="29">
        <v>1</v>
      </c>
      <c r="AI22" s="26">
        <v>1</v>
      </c>
      <c r="AJ22" s="30">
        <v>10</v>
      </c>
      <c r="AK22" s="27">
        <v>1</v>
      </c>
      <c r="AL22" s="24" t="s">
        <v>72</v>
      </c>
      <c r="AM22" s="25"/>
      <c r="AN22" s="29"/>
      <c r="AO22" s="26"/>
      <c r="AP22" s="30"/>
      <c r="AQ22" s="27"/>
      <c r="AR22" s="28">
        <v>0.36199999999999999</v>
      </c>
      <c r="AS22" s="25">
        <v>0.995</v>
      </c>
      <c r="AT22" s="29">
        <v>0.74199999999999999</v>
      </c>
      <c r="AU22" s="26">
        <v>11</v>
      </c>
      <c r="AV22" s="30">
        <v>10</v>
      </c>
      <c r="AW22" s="27">
        <v>1</v>
      </c>
      <c r="AX22" s="28">
        <v>1.0269999999999999</v>
      </c>
      <c r="AY22" s="25">
        <v>0.92500000000000004</v>
      </c>
      <c r="AZ22" s="29">
        <v>0.96599999999999997</v>
      </c>
      <c r="BA22" s="26">
        <v>16</v>
      </c>
      <c r="BB22" s="30">
        <v>9</v>
      </c>
      <c r="BC22" s="27">
        <v>18</v>
      </c>
      <c r="BD22" s="28">
        <v>1.02</v>
      </c>
      <c r="BE22" s="25">
        <v>1.0409999999999999</v>
      </c>
      <c r="BF22" s="29">
        <v>1.0329999999999999</v>
      </c>
      <c r="BG22" s="26">
        <v>7</v>
      </c>
      <c r="BH22" s="30">
        <v>10</v>
      </c>
      <c r="BI22" s="27">
        <v>1</v>
      </c>
      <c r="BJ22" s="28">
        <v>0.77200000000000002</v>
      </c>
      <c r="BK22" s="25">
        <v>1</v>
      </c>
      <c r="BL22" s="29">
        <v>0.90900000000000003</v>
      </c>
      <c r="BM22" s="26">
        <v>15</v>
      </c>
      <c r="BN22" s="30">
        <v>10</v>
      </c>
      <c r="BO22" s="27">
        <v>1</v>
      </c>
      <c r="BP22" s="28">
        <v>0</v>
      </c>
      <c r="BQ22" s="25">
        <v>0</v>
      </c>
      <c r="BR22" s="29">
        <v>0</v>
      </c>
      <c r="BS22" s="26">
        <v>17</v>
      </c>
      <c r="BT22" s="30">
        <v>6</v>
      </c>
      <c r="BU22" s="27">
        <v>8</v>
      </c>
      <c r="BV22" s="28">
        <v>1.073</v>
      </c>
      <c r="BW22" s="25">
        <v>1</v>
      </c>
      <c r="BX22" s="29">
        <v>1.0289999999999999</v>
      </c>
      <c r="BY22" s="26">
        <v>13</v>
      </c>
      <c r="BZ22" s="30">
        <v>10</v>
      </c>
      <c r="CA22" s="27">
        <v>1</v>
      </c>
      <c r="CB22" s="28">
        <v>1.45</v>
      </c>
      <c r="CC22" s="25">
        <v>1.4330000000000001</v>
      </c>
      <c r="CD22" s="29">
        <v>1.44</v>
      </c>
      <c r="CE22" s="26">
        <v>10</v>
      </c>
      <c r="CF22" s="30">
        <v>10</v>
      </c>
      <c r="CG22" s="27">
        <v>1</v>
      </c>
      <c r="CH22" s="28">
        <v>1.667</v>
      </c>
      <c r="CI22" s="25">
        <v>1.667</v>
      </c>
      <c r="CJ22" s="29">
        <v>1.667</v>
      </c>
      <c r="CK22" s="26">
        <v>6</v>
      </c>
      <c r="CL22" s="30">
        <v>5</v>
      </c>
      <c r="CM22" s="27">
        <v>14</v>
      </c>
      <c r="CN22" s="28">
        <v>1.296</v>
      </c>
      <c r="CO22" s="25">
        <v>1</v>
      </c>
      <c r="CP22" s="29">
        <v>1.1180000000000001</v>
      </c>
      <c r="CQ22" s="26">
        <v>4</v>
      </c>
      <c r="CR22" s="30">
        <v>10</v>
      </c>
      <c r="CS22" s="27">
        <v>1</v>
      </c>
      <c r="CT22" s="28">
        <v>1.1240000000000001</v>
      </c>
      <c r="CU22" s="25">
        <v>1.333</v>
      </c>
      <c r="CV22" s="29">
        <v>1.2490000000000001</v>
      </c>
      <c r="CW22" s="26">
        <v>1</v>
      </c>
      <c r="CX22" s="30">
        <v>10</v>
      </c>
      <c r="CY22" s="27">
        <v>1</v>
      </c>
      <c r="CZ22" s="28">
        <v>6</v>
      </c>
      <c r="DA22" s="25">
        <v>1</v>
      </c>
      <c r="DB22" s="29">
        <v>3</v>
      </c>
      <c r="DC22" s="26">
        <v>9</v>
      </c>
      <c r="DD22" s="30">
        <v>10</v>
      </c>
      <c r="DE22" s="27">
        <v>1</v>
      </c>
      <c r="DF22" s="28">
        <v>1.002</v>
      </c>
      <c r="DG22" s="25">
        <v>0.98799999999999999</v>
      </c>
      <c r="DH22" s="29">
        <v>0.99399999999999999</v>
      </c>
      <c r="DI22" s="26">
        <v>13</v>
      </c>
      <c r="DJ22" s="30">
        <v>9</v>
      </c>
      <c r="DK22" s="27">
        <v>11</v>
      </c>
      <c r="DL22" s="28" t="s">
        <v>70</v>
      </c>
      <c r="DM22" s="25"/>
      <c r="DN22" s="29"/>
      <c r="DO22" s="26"/>
      <c r="DP22" s="30"/>
      <c r="DQ22" s="27"/>
      <c r="DR22" s="28">
        <v>1</v>
      </c>
      <c r="DS22" s="25">
        <v>1</v>
      </c>
      <c r="DT22" s="29">
        <v>1</v>
      </c>
      <c r="DU22" s="26">
        <v>2</v>
      </c>
      <c r="DV22" s="30">
        <v>10</v>
      </c>
      <c r="DW22" s="27">
        <v>1</v>
      </c>
      <c r="DX22" s="28">
        <v>0.50600000000000001</v>
      </c>
      <c r="DY22" s="25">
        <v>1.012</v>
      </c>
      <c r="DZ22" s="29">
        <v>0.81</v>
      </c>
      <c r="EA22" s="26">
        <v>19</v>
      </c>
      <c r="EB22" s="30">
        <v>9</v>
      </c>
      <c r="EC22" s="27">
        <v>14</v>
      </c>
      <c r="ED22" s="28">
        <v>1.26</v>
      </c>
      <c r="EE22" s="25">
        <v>1.26</v>
      </c>
      <c r="EF22" s="29">
        <v>1.26</v>
      </c>
      <c r="EG22" s="26">
        <v>4</v>
      </c>
      <c r="EH22" s="30">
        <v>10</v>
      </c>
      <c r="EI22" s="27">
        <v>1</v>
      </c>
      <c r="EJ22" s="28">
        <v>0.3</v>
      </c>
      <c r="EK22" s="25">
        <v>1</v>
      </c>
      <c r="EL22" s="29">
        <v>0.72</v>
      </c>
      <c r="EM22" s="26">
        <v>4</v>
      </c>
      <c r="EN22" s="30">
        <v>10</v>
      </c>
      <c r="EO22" s="27">
        <v>1</v>
      </c>
      <c r="EP22" s="28">
        <v>0.14199999999999999</v>
      </c>
      <c r="EQ22" s="25">
        <v>1.42</v>
      </c>
      <c r="ER22" s="29">
        <v>0.90900000000000003</v>
      </c>
      <c r="ES22" s="26">
        <v>13</v>
      </c>
      <c r="ET22" s="30">
        <v>10</v>
      </c>
      <c r="EU22" s="27">
        <v>1</v>
      </c>
      <c r="EV22" s="28" t="s">
        <v>83</v>
      </c>
      <c r="EW22" s="25"/>
      <c r="EX22" s="29"/>
      <c r="EY22" s="26"/>
      <c r="EZ22" s="97">
        <v>0</v>
      </c>
      <c r="FA22" s="27"/>
      <c r="FB22" s="28">
        <v>1.1200000000000001</v>
      </c>
      <c r="FC22" s="25">
        <v>1.02</v>
      </c>
      <c r="FD22" s="29">
        <v>1.06</v>
      </c>
      <c r="FE22" s="26">
        <v>14</v>
      </c>
      <c r="FF22" s="30">
        <v>8</v>
      </c>
      <c r="FG22" s="27">
        <v>5</v>
      </c>
      <c r="FH22" s="28">
        <v>0.93799999999999994</v>
      </c>
      <c r="FI22" s="25">
        <v>1.4139999999999999</v>
      </c>
      <c r="FJ22" s="29">
        <v>1.224</v>
      </c>
      <c r="FK22" s="26">
        <v>9</v>
      </c>
      <c r="FL22" s="30">
        <v>7</v>
      </c>
      <c r="FM22" s="27">
        <v>6</v>
      </c>
      <c r="FN22" s="86">
        <f t="shared" si="0"/>
        <v>0.27</v>
      </c>
      <c r="FO22" s="83">
        <f>RANK(FN22,FN6:FN27,0)</f>
        <v>14</v>
      </c>
      <c r="FP22" s="84">
        <f t="shared" si="1"/>
        <v>0.16300000000000001</v>
      </c>
      <c r="FQ22" s="83">
        <f>RANK(FP22,FP6:FP27,0)</f>
        <v>7</v>
      </c>
      <c r="FR22" s="84">
        <f t="shared" si="2"/>
        <v>0.13100000000000001</v>
      </c>
      <c r="FS22" s="83">
        <f>RANK(FR22,FR6:FR27,0)</f>
        <v>14</v>
      </c>
      <c r="FT22" s="84">
        <f t="shared" si="3"/>
        <v>0.21099999999999999</v>
      </c>
      <c r="FU22" s="85">
        <f>RANK(FT22,FT6:FT27,0)</f>
        <v>9</v>
      </c>
      <c r="FV22" s="90">
        <f t="shared" si="4"/>
        <v>0.155</v>
      </c>
      <c r="FW22" s="91">
        <f>RANK(FV22,FV6:FV27,0)</f>
        <v>9</v>
      </c>
      <c r="FX22" s="92">
        <f t="shared" si="5"/>
        <v>1.292</v>
      </c>
      <c r="FY22" s="93">
        <f>RANK(FX22,FX6:FX27,0)</f>
        <v>17</v>
      </c>
      <c r="FZ22" s="70">
        <f t="shared" si="9"/>
        <v>0.77500000000000002</v>
      </c>
      <c r="GA22" s="71">
        <f>RANK(FZ22,FZ6:FZ27,0)</f>
        <v>16</v>
      </c>
      <c r="GB22" s="70">
        <f t="shared" si="6"/>
        <v>0.155</v>
      </c>
      <c r="GC22" s="76">
        <f>RANK(GB22,GB6:GB27,0)</f>
        <v>9</v>
      </c>
      <c r="GD22" s="73">
        <f t="shared" si="7"/>
        <v>1.292</v>
      </c>
      <c r="GE22" s="76">
        <f>RANK(GD22,GD6:GD27,0)</f>
        <v>17</v>
      </c>
      <c r="GF22" s="74">
        <f t="shared" si="8"/>
        <v>2.222</v>
      </c>
      <c r="GG22" s="75">
        <f>RANK(GF22,GF6:GF27,0)</f>
        <v>16</v>
      </c>
      <c r="GH22" s="38" t="s">
        <v>17</v>
      </c>
    </row>
    <row r="23" spans="1:190" s="15" customFormat="1" ht="15.75" customHeight="1" x14ac:dyDescent="0.2">
      <c r="A23" s="35" t="s">
        <v>45</v>
      </c>
      <c r="B23" s="24">
        <v>0.98199999999999998</v>
      </c>
      <c r="C23" s="25">
        <v>1.1000000000000001</v>
      </c>
      <c r="D23" s="29">
        <v>1.0529999999999999</v>
      </c>
      <c r="E23" s="26">
        <v>17</v>
      </c>
      <c r="F23" s="36">
        <v>10</v>
      </c>
      <c r="G23" s="27">
        <v>1</v>
      </c>
      <c r="H23" s="28">
        <v>1.1619999999999999</v>
      </c>
      <c r="I23" s="25">
        <v>1.119</v>
      </c>
      <c r="J23" s="29">
        <v>1.1359999999999999</v>
      </c>
      <c r="K23" s="26">
        <v>17</v>
      </c>
      <c r="L23" s="30">
        <v>10</v>
      </c>
      <c r="M23" s="27">
        <v>1</v>
      </c>
      <c r="N23" s="28">
        <v>1.0049999999999999</v>
      </c>
      <c r="O23" s="25">
        <v>0.98799999999999999</v>
      </c>
      <c r="P23" s="29">
        <v>0.995</v>
      </c>
      <c r="Q23" s="26">
        <v>9</v>
      </c>
      <c r="R23" s="30">
        <v>8</v>
      </c>
      <c r="S23" s="27">
        <v>2</v>
      </c>
      <c r="T23" s="28">
        <v>1.05</v>
      </c>
      <c r="U23" s="25">
        <v>1.016</v>
      </c>
      <c r="V23" s="29">
        <v>1.03</v>
      </c>
      <c r="W23" s="26">
        <v>17</v>
      </c>
      <c r="X23" s="30">
        <v>10</v>
      </c>
      <c r="Y23" s="27">
        <v>1</v>
      </c>
      <c r="Z23" s="28">
        <v>1.7150000000000001</v>
      </c>
      <c r="AA23" s="25">
        <v>1.5860000000000001</v>
      </c>
      <c r="AB23" s="29">
        <v>1.6379999999999999</v>
      </c>
      <c r="AC23" s="26">
        <v>4</v>
      </c>
      <c r="AD23" s="30">
        <v>9</v>
      </c>
      <c r="AE23" s="26">
        <v>3</v>
      </c>
      <c r="AF23" s="32">
        <v>1</v>
      </c>
      <c r="AG23" s="25">
        <v>1</v>
      </c>
      <c r="AH23" s="29">
        <v>1</v>
      </c>
      <c r="AI23" s="26">
        <v>1</v>
      </c>
      <c r="AJ23" s="30">
        <v>10</v>
      </c>
      <c r="AK23" s="27">
        <v>1</v>
      </c>
      <c r="AL23" s="24" t="s">
        <v>72</v>
      </c>
      <c r="AM23" s="25"/>
      <c r="AN23" s="29"/>
      <c r="AO23" s="26"/>
      <c r="AP23" s="30"/>
      <c r="AQ23" s="27"/>
      <c r="AR23" s="28">
        <v>0.32600000000000001</v>
      </c>
      <c r="AS23" s="25">
        <v>1.194</v>
      </c>
      <c r="AT23" s="29">
        <v>0.84699999999999998</v>
      </c>
      <c r="AU23" s="26">
        <v>3</v>
      </c>
      <c r="AV23" s="30">
        <v>10</v>
      </c>
      <c r="AW23" s="27">
        <v>1</v>
      </c>
      <c r="AX23" s="28">
        <v>1.02</v>
      </c>
      <c r="AY23" s="25">
        <v>1</v>
      </c>
      <c r="AZ23" s="29">
        <v>1.008</v>
      </c>
      <c r="BA23" s="26">
        <v>11</v>
      </c>
      <c r="BB23" s="30">
        <v>10</v>
      </c>
      <c r="BC23" s="27">
        <v>1</v>
      </c>
      <c r="BD23" s="28">
        <v>1</v>
      </c>
      <c r="BE23" s="25">
        <v>1.02</v>
      </c>
      <c r="BF23" s="29">
        <v>1.012</v>
      </c>
      <c r="BG23" s="26">
        <v>13</v>
      </c>
      <c r="BH23" s="30">
        <v>10</v>
      </c>
      <c r="BI23" s="27">
        <v>1</v>
      </c>
      <c r="BJ23" s="28">
        <v>0.91100000000000003</v>
      </c>
      <c r="BK23" s="25">
        <v>1.6439999999999999</v>
      </c>
      <c r="BL23" s="29">
        <v>1.351</v>
      </c>
      <c r="BM23" s="26">
        <v>10</v>
      </c>
      <c r="BN23" s="30">
        <v>10</v>
      </c>
      <c r="BO23" s="27">
        <v>1</v>
      </c>
      <c r="BP23" s="28">
        <v>0.25</v>
      </c>
      <c r="BQ23" s="25">
        <v>0.23799999999999999</v>
      </c>
      <c r="BR23" s="29">
        <v>0.24299999999999999</v>
      </c>
      <c r="BS23" s="26">
        <v>11</v>
      </c>
      <c r="BT23" s="30">
        <v>6</v>
      </c>
      <c r="BU23" s="27">
        <v>8</v>
      </c>
      <c r="BV23" s="28">
        <v>1.05</v>
      </c>
      <c r="BW23" s="25">
        <v>1</v>
      </c>
      <c r="BX23" s="29">
        <v>1.02</v>
      </c>
      <c r="BY23" s="26">
        <v>16</v>
      </c>
      <c r="BZ23" s="30">
        <v>9</v>
      </c>
      <c r="CA23" s="27">
        <v>18</v>
      </c>
      <c r="CB23" s="28">
        <v>1.879</v>
      </c>
      <c r="CC23" s="25">
        <v>1.86</v>
      </c>
      <c r="CD23" s="29">
        <v>1.8680000000000001</v>
      </c>
      <c r="CE23" s="26">
        <v>4</v>
      </c>
      <c r="CF23" s="30">
        <v>10</v>
      </c>
      <c r="CG23" s="27">
        <v>1</v>
      </c>
      <c r="CH23" s="28">
        <v>1.2589999999999999</v>
      </c>
      <c r="CI23" s="25">
        <v>1.2589999999999999</v>
      </c>
      <c r="CJ23" s="29">
        <v>1.2589999999999999</v>
      </c>
      <c r="CK23" s="26">
        <v>16</v>
      </c>
      <c r="CL23" s="30">
        <v>8</v>
      </c>
      <c r="CM23" s="27">
        <v>2</v>
      </c>
      <c r="CN23" s="28">
        <v>0.98699999999999999</v>
      </c>
      <c r="CO23" s="25">
        <v>1.0269999999999999</v>
      </c>
      <c r="CP23" s="29">
        <v>1.0109999999999999</v>
      </c>
      <c r="CQ23" s="26">
        <v>12</v>
      </c>
      <c r="CR23" s="30">
        <v>10</v>
      </c>
      <c r="CS23" s="27">
        <v>1</v>
      </c>
      <c r="CT23" s="28">
        <v>1.1240000000000001</v>
      </c>
      <c r="CU23" s="25">
        <v>1.333</v>
      </c>
      <c r="CV23" s="29">
        <v>1.2490000000000001</v>
      </c>
      <c r="CW23" s="26">
        <v>1</v>
      </c>
      <c r="CX23" s="30">
        <v>10</v>
      </c>
      <c r="CY23" s="27">
        <v>1</v>
      </c>
      <c r="CZ23" s="28">
        <v>6</v>
      </c>
      <c r="DA23" s="25">
        <v>1</v>
      </c>
      <c r="DB23" s="29">
        <v>3</v>
      </c>
      <c r="DC23" s="26">
        <v>9</v>
      </c>
      <c r="DD23" s="30">
        <v>10</v>
      </c>
      <c r="DE23" s="27">
        <v>1</v>
      </c>
      <c r="DF23" s="28">
        <v>0.83399999999999996</v>
      </c>
      <c r="DG23" s="25">
        <v>0.67600000000000005</v>
      </c>
      <c r="DH23" s="29">
        <v>0.73899999999999999</v>
      </c>
      <c r="DI23" s="26">
        <v>22</v>
      </c>
      <c r="DJ23" s="30">
        <v>5</v>
      </c>
      <c r="DK23" s="27">
        <v>20</v>
      </c>
      <c r="DL23" s="28" t="s">
        <v>70</v>
      </c>
      <c r="DM23" s="25"/>
      <c r="DN23" s="29"/>
      <c r="DO23" s="26"/>
      <c r="DP23" s="30"/>
      <c r="DQ23" s="27"/>
      <c r="DR23" s="28">
        <v>1</v>
      </c>
      <c r="DS23" s="25">
        <v>1</v>
      </c>
      <c r="DT23" s="29">
        <v>1</v>
      </c>
      <c r="DU23" s="26">
        <v>2</v>
      </c>
      <c r="DV23" s="30">
        <v>10</v>
      </c>
      <c r="DW23" s="27">
        <v>1</v>
      </c>
      <c r="DX23" s="28">
        <v>0.752</v>
      </c>
      <c r="DY23" s="25">
        <v>1.0029999999999999</v>
      </c>
      <c r="DZ23" s="29">
        <v>0.90300000000000002</v>
      </c>
      <c r="EA23" s="26">
        <v>15</v>
      </c>
      <c r="EB23" s="30">
        <v>9</v>
      </c>
      <c r="EC23" s="27">
        <v>14</v>
      </c>
      <c r="ED23" s="28">
        <v>1</v>
      </c>
      <c r="EE23" s="25">
        <v>1</v>
      </c>
      <c r="EF23" s="29">
        <v>1</v>
      </c>
      <c r="EG23" s="26">
        <v>12</v>
      </c>
      <c r="EH23" s="30">
        <v>10</v>
      </c>
      <c r="EI23" s="27">
        <v>1</v>
      </c>
      <c r="EJ23" s="28">
        <v>0.2</v>
      </c>
      <c r="EK23" s="25">
        <v>0.66700000000000004</v>
      </c>
      <c r="EL23" s="29">
        <v>0.48</v>
      </c>
      <c r="EM23" s="26">
        <v>20</v>
      </c>
      <c r="EN23" s="30">
        <v>9</v>
      </c>
      <c r="EO23" s="27">
        <v>20</v>
      </c>
      <c r="EP23" s="28">
        <v>0.183</v>
      </c>
      <c r="EQ23" s="25">
        <v>1.83</v>
      </c>
      <c r="ER23" s="29">
        <v>1.171</v>
      </c>
      <c r="ES23" s="26">
        <v>10</v>
      </c>
      <c r="ET23" s="30">
        <v>10</v>
      </c>
      <c r="EU23" s="27">
        <v>1</v>
      </c>
      <c r="EV23" s="28" t="s">
        <v>83</v>
      </c>
      <c r="EW23" s="25"/>
      <c r="EX23" s="29"/>
      <c r="EY23" s="26"/>
      <c r="EZ23" s="97">
        <v>0</v>
      </c>
      <c r="FA23" s="27"/>
      <c r="FB23" s="28">
        <v>1.17</v>
      </c>
      <c r="FC23" s="25">
        <v>1.17</v>
      </c>
      <c r="FD23" s="29">
        <v>1.17</v>
      </c>
      <c r="FE23" s="26">
        <v>11</v>
      </c>
      <c r="FF23" s="30">
        <v>6</v>
      </c>
      <c r="FG23" s="27">
        <v>21</v>
      </c>
      <c r="FH23" s="28">
        <v>0.88100000000000001</v>
      </c>
      <c r="FI23" s="25">
        <v>1.1719999999999999</v>
      </c>
      <c r="FJ23" s="29">
        <v>1.056</v>
      </c>
      <c r="FK23" s="26">
        <v>18</v>
      </c>
      <c r="FL23" s="30">
        <v>7</v>
      </c>
      <c r="FM23" s="27">
        <v>6</v>
      </c>
      <c r="FN23" s="86">
        <f t="shared" si="0"/>
        <v>0.26300000000000001</v>
      </c>
      <c r="FO23" s="83">
        <f>RANK(FN23,FN6:FN27,0)</f>
        <v>17</v>
      </c>
      <c r="FP23" s="84">
        <f t="shared" si="1"/>
        <v>0.17399999999999999</v>
      </c>
      <c r="FQ23" s="83">
        <f>RANK(FP23,FP6:FP27,0)</f>
        <v>4</v>
      </c>
      <c r="FR23" s="84">
        <f t="shared" si="2"/>
        <v>0.157</v>
      </c>
      <c r="FS23" s="83">
        <f>RANK(FR23,FR6:FR27,0)</f>
        <v>7</v>
      </c>
      <c r="FT23" s="84">
        <f t="shared" si="3"/>
        <v>0.19600000000000001</v>
      </c>
      <c r="FU23" s="85">
        <f>RANK(FT23,FT6:FT27,0)</f>
        <v>11</v>
      </c>
      <c r="FV23" s="90">
        <f t="shared" si="4"/>
        <v>0.14599999999999999</v>
      </c>
      <c r="FW23" s="91">
        <f>RANK(FV23,FV6:FV27,0)</f>
        <v>17</v>
      </c>
      <c r="FX23" s="92">
        <f t="shared" si="5"/>
        <v>1.304</v>
      </c>
      <c r="FY23" s="93">
        <f>RANK(FX23,FX6:FX27,0)</f>
        <v>13</v>
      </c>
      <c r="FZ23" s="70">
        <f t="shared" si="9"/>
        <v>0.79</v>
      </c>
      <c r="GA23" s="71">
        <f>RANK(FZ23,FZ6:FZ27,0)</f>
        <v>13</v>
      </c>
      <c r="GB23" s="70">
        <f t="shared" si="6"/>
        <v>0.14599999999999999</v>
      </c>
      <c r="GC23" s="76">
        <f>RANK(GB23,GB6:GB27,0)</f>
        <v>17</v>
      </c>
      <c r="GD23" s="73">
        <f t="shared" si="7"/>
        <v>1.304</v>
      </c>
      <c r="GE23" s="76">
        <f>RANK(GD23,GD6:GD27,0)</f>
        <v>13</v>
      </c>
      <c r="GF23" s="74">
        <f t="shared" si="8"/>
        <v>2.2400000000000002</v>
      </c>
      <c r="GG23" s="75">
        <f>RANK(GF23,GF6:GF27,0)</f>
        <v>14</v>
      </c>
      <c r="GH23" s="38" t="s">
        <v>45</v>
      </c>
    </row>
    <row r="24" spans="1:190" s="15" customFormat="1" ht="15.75" customHeight="1" x14ac:dyDescent="0.2">
      <c r="A24" s="35" t="s">
        <v>18</v>
      </c>
      <c r="B24" s="24">
        <v>2.7269999999999999</v>
      </c>
      <c r="C24" s="25">
        <v>0.9</v>
      </c>
      <c r="D24" s="29">
        <v>1.631</v>
      </c>
      <c r="E24" s="26">
        <v>3</v>
      </c>
      <c r="F24" s="36">
        <v>9</v>
      </c>
      <c r="G24" s="27">
        <v>9</v>
      </c>
      <c r="H24" s="28">
        <v>1.095</v>
      </c>
      <c r="I24" s="25">
        <v>1.0069999999999999</v>
      </c>
      <c r="J24" s="29">
        <v>1.042</v>
      </c>
      <c r="K24" s="26">
        <v>20</v>
      </c>
      <c r="L24" s="30">
        <v>10</v>
      </c>
      <c r="M24" s="27">
        <v>1</v>
      </c>
      <c r="N24" s="28">
        <v>1.3120000000000001</v>
      </c>
      <c r="O24" s="25">
        <v>0.98799999999999999</v>
      </c>
      <c r="P24" s="29">
        <v>1.1180000000000001</v>
      </c>
      <c r="Q24" s="26">
        <v>2</v>
      </c>
      <c r="R24" s="30">
        <v>8</v>
      </c>
      <c r="S24" s="27">
        <v>2</v>
      </c>
      <c r="T24" s="28">
        <v>1.087</v>
      </c>
      <c r="U24" s="25">
        <v>1.0169999999999999</v>
      </c>
      <c r="V24" s="29">
        <v>1.0449999999999999</v>
      </c>
      <c r="W24" s="26">
        <v>12</v>
      </c>
      <c r="X24" s="30">
        <v>10</v>
      </c>
      <c r="Y24" s="27">
        <v>1</v>
      </c>
      <c r="Z24" s="28">
        <v>0.58699999999999997</v>
      </c>
      <c r="AA24" s="25">
        <v>0.79200000000000004</v>
      </c>
      <c r="AB24" s="29">
        <v>0.71</v>
      </c>
      <c r="AC24" s="26">
        <v>19</v>
      </c>
      <c r="AD24" s="30">
        <v>9</v>
      </c>
      <c r="AE24" s="26">
        <v>3</v>
      </c>
      <c r="AF24" s="32">
        <v>1</v>
      </c>
      <c r="AG24" s="25">
        <v>1</v>
      </c>
      <c r="AH24" s="29">
        <v>1</v>
      </c>
      <c r="AI24" s="26">
        <v>1</v>
      </c>
      <c r="AJ24" s="30">
        <v>10</v>
      </c>
      <c r="AK24" s="27">
        <v>1</v>
      </c>
      <c r="AL24" s="24">
        <v>0.10100000000000001</v>
      </c>
      <c r="AM24" s="25">
        <v>0.10299999999999999</v>
      </c>
      <c r="AN24" s="29">
        <v>0.10199999999999999</v>
      </c>
      <c r="AO24" s="26">
        <v>6</v>
      </c>
      <c r="AP24" s="30">
        <v>10</v>
      </c>
      <c r="AQ24" s="27">
        <v>1</v>
      </c>
      <c r="AR24" s="28">
        <v>0.33500000000000002</v>
      </c>
      <c r="AS24" s="25">
        <v>0.95199999999999996</v>
      </c>
      <c r="AT24" s="29">
        <v>0.70499999999999996</v>
      </c>
      <c r="AU24" s="26">
        <v>18</v>
      </c>
      <c r="AV24" s="30">
        <v>9</v>
      </c>
      <c r="AW24" s="27">
        <v>21</v>
      </c>
      <c r="AX24" s="28">
        <v>0.86299999999999999</v>
      </c>
      <c r="AY24" s="25">
        <v>0.78800000000000003</v>
      </c>
      <c r="AZ24" s="29">
        <v>0.81799999999999995</v>
      </c>
      <c r="BA24" s="26">
        <v>21</v>
      </c>
      <c r="BB24" s="30">
        <v>9</v>
      </c>
      <c r="BC24" s="27">
        <v>18</v>
      </c>
      <c r="BD24" s="28">
        <v>0.94399999999999995</v>
      </c>
      <c r="BE24" s="25">
        <v>0.96199999999999997</v>
      </c>
      <c r="BF24" s="29">
        <v>0.95499999999999996</v>
      </c>
      <c r="BG24" s="26">
        <v>22</v>
      </c>
      <c r="BH24" s="30">
        <v>10</v>
      </c>
      <c r="BI24" s="27">
        <v>1</v>
      </c>
      <c r="BJ24" s="28">
        <v>1.01</v>
      </c>
      <c r="BK24" s="25">
        <v>1.37</v>
      </c>
      <c r="BL24" s="29">
        <v>1.226</v>
      </c>
      <c r="BM24" s="26">
        <v>12</v>
      </c>
      <c r="BN24" s="30">
        <v>10</v>
      </c>
      <c r="BO24" s="27">
        <v>1</v>
      </c>
      <c r="BP24" s="28">
        <v>0.66700000000000004</v>
      </c>
      <c r="BQ24" s="25">
        <v>0.66700000000000004</v>
      </c>
      <c r="BR24" s="29">
        <v>0.66700000000000004</v>
      </c>
      <c r="BS24" s="26">
        <v>6</v>
      </c>
      <c r="BT24" s="30">
        <v>8</v>
      </c>
      <c r="BU24" s="27">
        <v>4</v>
      </c>
      <c r="BV24" s="28">
        <v>1.079</v>
      </c>
      <c r="BW24" s="25">
        <v>1.0469999999999999</v>
      </c>
      <c r="BX24" s="29">
        <v>1.06</v>
      </c>
      <c r="BY24" s="26">
        <v>9</v>
      </c>
      <c r="BZ24" s="30">
        <v>10</v>
      </c>
      <c r="CA24" s="27">
        <v>1</v>
      </c>
      <c r="CB24" s="28">
        <v>1.619</v>
      </c>
      <c r="CC24" s="25">
        <v>1.3560000000000001</v>
      </c>
      <c r="CD24" s="29">
        <v>1.4610000000000001</v>
      </c>
      <c r="CE24" s="26">
        <v>9</v>
      </c>
      <c r="CF24" s="30">
        <v>10</v>
      </c>
      <c r="CG24" s="27">
        <v>1</v>
      </c>
      <c r="CH24" s="28">
        <v>1.6579999999999999</v>
      </c>
      <c r="CI24" s="25">
        <v>1.6579999999999999</v>
      </c>
      <c r="CJ24" s="29">
        <v>1.6579999999999999</v>
      </c>
      <c r="CK24" s="26">
        <v>7</v>
      </c>
      <c r="CL24" s="30">
        <v>6</v>
      </c>
      <c r="CM24" s="27">
        <v>8</v>
      </c>
      <c r="CN24" s="28">
        <v>0.66700000000000004</v>
      </c>
      <c r="CO24" s="25">
        <v>1.0049999999999999</v>
      </c>
      <c r="CP24" s="29">
        <v>0.87</v>
      </c>
      <c r="CQ24" s="26">
        <v>20</v>
      </c>
      <c r="CR24" s="30">
        <v>10</v>
      </c>
      <c r="CS24" s="27">
        <v>1</v>
      </c>
      <c r="CT24" s="28">
        <v>1.1240000000000001</v>
      </c>
      <c r="CU24" s="25">
        <v>1.333</v>
      </c>
      <c r="CV24" s="29">
        <v>1.2490000000000001</v>
      </c>
      <c r="CW24" s="26">
        <v>1</v>
      </c>
      <c r="CX24" s="30">
        <v>10</v>
      </c>
      <c r="CY24" s="27">
        <v>1</v>
      </c>
      <c r="CZ24" s="28">
        <v>6</v>
      </c>
      <c r="DA24" s="25">
        <v>1</v>
      </c>
      <c r="DB24" s="29">
        <v>3</v>
      </c>
      <c r="DC24" s="26">
        <v>9</v>
      </c>
      <c r="DD24" s="30">
        <v>10</v>
      </c>
      <c r="DE24" s="27">
        <v>1</v>
      </c>
      <c r="DF24" s="28">
        <v>1</v>
      </c>
      <c r="DG24" s="25">
        <v>1</v>
      </c>
      <c r="DH24" s="29">
        <v>1</v>
      </c>
      <c r="DI24" s="26">
        <v>11</v>
      </c>
      <c r="DJ24" s="30">
        <v>10</v>
      </c>
      <c r="DK24" s="27">
        <v>1</v>
      </c>
      <c r="DL24" s="28">
        <v>-0.63</v>
      </c>
      <c r="DM24" s="25">
        <v>-21.38</v>
      </c>
      <c r="DN24" s="29">
        <v>-13.08</v>
      </c>
      <c r="DO24" s="26">
        <v>4</v>
      </c>
      <c r="DP24" s="30">
        <v>4</v>
      </c>
      <c r="DQ24" s="27">
        <v>4</v>
      </c>
      <c r="DR24" s="28">
        <v>1</v>
      </c>
      <c r="DS24" s="25">
        <v>1</v>
      </c>
      <c r="DT24" s="29">
        <v>1</v>
      </c>
      <c r="DU24" s="26">
        <v>2</v>
      </c>
      <c r="DV24" s="30">
        <v>10</v>
      </c>
      <c r="DW24" s="27">
        <v>1</v>
      </c>
      <c r="DX24" s="28">
        <v>0.87</v>
      </c>
      <c r="DY24" s="25">
        <v>1</v>
      </c>
      <c r="DZ24" s="29">
        <v>0.94799999999999995</v>
      </c>
      <c r="EA24" s="26">
        <v>13</v>
      </c>
      <c r="EB24" s="30">
        <v>9</v>
      </c>
      <c r="EC24" s="27">
        <v>14</v>
      </c>
      <c r="ED24" s="28">
        <v>1.4</v>
      </c>
      <c r="EE24" s="25">
        <v>1.4</v>
      </c>
      <c r="EF24" s="29">
        <v>1.4</v>
      </c>
      <c r="EG24" s="26">
        <v>2</v>
      </c>
      <c r="EH24" s="30">
        <v>10</v>
      </c>
      <c r="EI24" s="27">
        <v>1</v>
      </c>
      <c r="EJ24" s="28">
        <v>0.3</v>
      </c>
      <c r="EK24" s="25">
        <v>1</v>
      </c>
      <c r="EL24" s="29">
        <v>0.72</v>
      </c>
      <c r="EM24" s="26">
        <v>4</v>
      </c>
      <c r="EN24" s="30">
        <v>10</v>
      </c>
      <c r="EO24" s="27">
        <v>1</v>
      </c>
      <c r="EP24" s="28">
        <v>0.1</v>
      </c>
      <c r="EQ24" s="25">
        <v>1</v>
      </c>
      <c r="ER24" s="29">
        <v>0.64</v>
      </c>
      <c r="ES24" s="26">
        <v>18</v>
      </c>
      <c r="ET24" s="30">
        <v>10</v>
      </c>
      <c r="EU24" s="27">
        <v>1</v>
      </c>
      <c r="EV24" s="28">
        <v>0</v>
      </c>
      <c r="EW24" s="25">
        <v>-0.01</v>
      </c>
      <c r="EX24" s="29">
        <v>-6.0000000000000001E-3</v>
      </c>
      <c r="EY24" s="26">
        <v>1</v>
      </c>
      <c r="EZ24" s="30">
        <v>5</v>
      </c>
      <c r="FA24" s="27">
        <v>1</v>
      </c>
      <c r="FB24" s="28">
        <v>1.032</v>
      </c>
      <c r="FC24" s="25">
        <v>1</v>
      </c>
      <c r="FD24" s="29">
        <v>1.0129999999999999</v>
      </c>
      <c r="FE24" s="26">
        <v>17</v>
      </c>
      <c r="FF24" s="30">
        <v>10</v>
      </c>
      <c r="FG24" s="27">
        <v>1</v>
      </c>
      <c r="FH24" s="28">
        <v>1.2130000000000001</v>
      </c>
      <c r="FI24" s="25">
        <v>1.5820000000000001</v>
      </c>
      <c r="FJ24" s="29">
        <v>1.4339999999999999</v>
      </c>
      <c r="FK24" s="26">
        <v>3</v>
      </c>
      <c r="FL24" s="30">
        <v>8</v>
      </c>
      <c r="FM24" s="27">
        <v>1</v>
      </c>
      <c r="FN24" s="86">
        <f t="shared" si="0"/>
        <v>0.40799999999999997</v>
      </c>
      <c r="FO24" s="83">
        <f>RANK(FN24,FN6:FN27,0)</f>
        <v>3</v>
      </c>
      <c r="FP24" s="84">
        <f t="shared" si="1"/>
        <v>0.125</v>
      </c>
      <c r="FQ24" s="83">
        <f>RANK(FP24,FP6:FP27,0)</f>
        <v>18</v>
      </c>
      <c r="FR24" s="84">
        <f t="shared" si="2"/>
        <v>0.14799999999999999</v>
      </c>
      <c r="FS24" s="83">
        <f>RANK(FR24,FR6:FR27,0)</f>
        <v>10</v>
      </c>
      <c r="FT24" s="84">
        <f t="shared" si="3"/>
        <v>-6.3E-2</v>
      </c>
      <c r="FU24" s="85">
        <f>RANK(FT24,FT6:FT27,0)</f>
        <v>22</v>
      </c>
      <c r="FV24" s="90">
        <f t="shared" si="4"/>
        <v>0.13</v>
      </c>
      <c r="FW24" s="91">
        <f>RANK(FV24,FV6:FV27,0)</f>
        <v>19</v>
      </c>
      <c r="FX24" s="92">
        <f t="shared" si="5"/>
        <v>1.361</v>
      </c>
      <c r="FY24" s="93">
        <f>RANK(FX24,FX6:FX27,0)</f>
        <v>3</v>
      </c>
      <c r="FZ24" s="70">
        <f t="shared" si="9"/>
        <v>0.61799999999999999</v>
      </c>
      <c r="GA24" s="71">
        <f>RANK(FZ24,FZ6:FZ27,0)</f>
        <v>22</v>
      </c>
      <c r="GB24" s="70">
        <f t="shared" si="6"/>
        <v>0.13</v>
      </c>
      <c r="GC24" s="76">
        <f>RANK(GB24,GB6:GB27,0)</f>
        <v>19</v>
      </c>
      <c r="GD24" s="73">
        <f t="shared" si="7"/>
        <v>1.361</v>
      </c>
      <c r="GE24" s="76">
        <f>RANK(GD24,GD6:GD27,0)</f>
        <v>3</v>
      </c>
      <c r="GF24" s="74">
        <f t="shared" si="8"/>
        <v>2.109</v>
      </c>
      <c r="GG24" s="75">
        <f>RANK(GF24,GF6:GF27,0)</f>
        <v>21</v>
      </c>
      <c r="GH24" s="38" t="s">
        <v>18</v>
      </c>
    </row>
    <row r="25" spans="1:190" s="15" customFormat="1" ht="15.75" customHeight="1" x14ac:dyDescent="0.2">
      <c r="A25" s="35" t="s">
        <v>19</v>
      </c>
      <c r="B25" s="24">
        <v>1</v>
      </c>
      <c r="C25" s="25">
        <v>1.07</v>
      </c>
      <c r="D25" s="29">
        <v>1.042</v>
      </c>
      <c r="E25" s="26">
        <v>18</v>
      </c>
      <c r="F25" s="36">
        <v>10</v>
      </c>
      <c r="G25" s="27">
        <v>1</v>
      </c>
      <c r="H25" s="28">
        <v>1.1519999999999999</v>
      </c>
      <c r="I25" s="25">
        <v>1.1439999999999999</v>
      </c>
      <c r="J25" s="29">
        <v>1.147</v>
      </c>
      <c r="K25" s="26">
        <v>14</v>
      </c>
      <c r="L25" s="30">
        <v>10</v>
      </c>
      <c r="M25" s="27">
        <v>1</v>
      </c>
      <c r="N25" s="28">
        <v>1.0429999999999999</v>
      </c>
      <c r="O25" s="25">
        <v>0.98799999999999999</v>
      </c>
      <c r="P25" s="29">
        <v>1.01</v>
      </c>
      <c r="Q25" s="26">
        <v>7</v>
      </c>
      <c r="R25" s="30">
        <v>8</v>
      </c>
      <c r="S25" s="27">
        <v>2</v>
      </c>
      <c r="T25" s="28">
        <v>1.145</v>
      </c>
      <c r="U25" s="25">
        <v>1.071</v>
      </c>
      <c r="V25" s="29">
        <v>1.101</v>
      </c>
      <c r="W25" s="26">
        <v>1</v>
      </c>
      <c r="X25" s="30">
        <v>10</v>
      </c>
      <c r="Y25" s="27">
        <v>1</v>
      </c>
      <c r="Z25" s="28">
        <v>0.33100000000000002</v>
      </c>
      <c r="AA25" s="25">
        <v>0.46800000000000003</v>
      </c>
      <c r="AB25" s="29">
        <v>0.41299999999999998</v>
      </c>
      <c r="AC25" s="26">
        <v>22</v>
      </c>
      <c r="AD25" s="30">
        <v>7</v>
      </c>
      <c r="AE25" s="26">
        <v>16</v>
      </c>
      <c r="AF25" s="32">
        <v>1</v>
      </c>
      <c r="AG25" s="25">
        <v>1</v>
      </c>
      <c r="AH25" s="29">
        <v>1</v>
      </c>
      <c r="AI25" s="26">
        <v>1</v>
      </c>
      <c r="AJ25" s="30">
        <v>10</v>
      </c>
      <c r="AK25" s="27">
        <v>1</v>
      </c>
      <c r="AL25" s="24" t="s">
        <v>72</v>
      </c>
      <c r="AM25" s="25"/>
      <c r="AN25" s="29"/>
      <c r="AO25" s="26"/>
      <c r="AP25" s="30"/>
      <c r="AQ25" s="27"/>
      <c r="AR25" s="28">
        <v>0.432</v>
      </c>
      <c r="AS25" s="25">
        <v>1</v>
      </c>
      <c r="AT25" s="29">
        <v>0.77300000000000002</v>
      </c>
      <c r="AU25" s="26">
        <v>5</v>
      </c>
      <c r="AV25" s="30">
        <v>10</v>
      </c>
      <c r="AW25" s="27">
        <v>1</v>
      </c>
      <c r="AX25" s="28">
        <v>1.242</v>
      </c>
      <c r="AY25" s="25">
        <v>1</v>
      </c>
      <c r="AZ25" s="29">
        <v>1.097</v>
      </c>
      <c r="BA25" s="26">
        <v>3</v>
      </c>
      <c r="BB25" s="30">
        <v>10</v>
      </c>
      <c r="BC25" s="27">
        <v>1</v>
      </c>
      <c r="BD25" s="28">
        <v>1.004</v>
      </c>
      <c r="BE25" s="25">
        <v>1.01</v>
      </c>
      <c r="BF25" s="29">
        <v>1.008</v>
      </c>
      <c r="BG25" s="26">
        <v>15</v>
      </c>
      <c r="BH25" s="30">
        <v>10</v>
      </c>
      <c r="BI25" s="27">
        <v>1</v>
      </c>
      <c r="BJ25" s="28">
        <v>0.21</v>
      </c>
      <c r="BK25" s="25">
        <v>0.44400000000000001</v>
      </c>
      <c r="BL25" s="29">
        <v>0.35</v>
      </c>
      <c r="BM25" s="26">
        <v>18</v>
      </c>
      <c r="BN25" s="30">
        <v>9</v>
      </c>
      <c r="BO25" s="27">
        <v>18</v>
      </c>
      <c r="BP25" s="28">
        <v>0.2</v>
      </c>
      <c r="BQ25" s="25">
        <v>0.19600000000000001</v>
      </c>
      <c r="BR25" s="29">
        <v>0.19800000000000001</v>
      </c>
      <c r="BS25" s="26">
        <v>13</v>
      </c>
      <c r="BT25" s="30">
        <v>6</v>
      </c>
      <c r="BU25" s="27">
        <v>8</v>
      </c>
      <c r="BV25" s="28">
        <v>1.079</v>
      </c>
      <c r="BW25" s="25">
        <v>1.0029999999999999</v>
      </c>
      <c r="BX25" s="29">
        <v>1.0329999999999999</v>
      </c>
      <c r="BY25" s="26">
        <v>12</v>
      </c>
      <c r="BZ25" s="30">
        <v>10</v>
      </c>
      <c r="CA25" s="27">
        <v>1</v>
      </c>
      <c r="CB25" s="28">
        <v>1.0029999999999999</v>
      </c>
      <c r="CC25" s="25">
        <v>1.012</v>
      </c>
      <c r="CD25" s="29">
        <v>1.008</v>
      </c>
      <c r="CE25" s="26">
        <v>18</v>
      </c>
      <c r="CF25" s="30">
        <v>10</v>
      </c>
      <c r="CG25" s="27">
        <v>1</v>
      </c>
      <c r="CH25" s="28">
        <v>1.3080000000000001</v>
      </c>
      <c r="CI25" s="25">
        <v>1.3080000000000001</v>
      </c>
      <c r="CJ25" s="29">
        <v>1.3080000000000001</v>
      </c>
      <c r="CK25" s="26">
        <v>13</v>
      </c>
      <c r="CL25" s="30">
        <v>7</v>
      </c>
      <c r="CM25" s="27">
        <v>6</v>
      </c>
      <c r="CN25" s="28">
        <v>0.93200000000000005</v>
      </c>
      <c r="CO25" s="25">
        <v>1.032</v>
      </c>
      <c r="CP25" s="29">
        <v>0.99199999999999999</v>
      </c>
      <c r="CQ25" s="26">
        <v>15</v>
      </c>
      <c r="CR25" s="30">
        <v>10</v>
      </c>
      <c r="CS25" s="27">
        <v>1</v>
      </c>
      <c r="CT25" s="28">
        <v>1.1240000000000001</v>
      </c>
      <c r="CU25" s="25">
        <v>1.333</v>
      </c>
      <c r="CV25" s="29">
        <v>1.2490000000000001</v>
      </c>
      <c r="CW25" s="26">
        <v>1</v>
      </c>
      <c r="CX25" s="30">
        <v>10</v>
      </c>
      <c r="CY25" s="27">
        <v>1</v>
      </c>
      <c r="CZ25" s="28" t="s">
        <v>70</v>
      </c>
      <c r="DA25" s="25"/>
      <c r="DB25" s="29"/>
      <c r="DC25" s="26"/>
      <c r="DD25" s="30"/>
      <c r="DE25" s="27"/>
      <c r="DF25" s="28">
        <v>1.052</v>
      </c>
      <c r="DG25" s="25">
        <v>1</v>
      </c>
      <c r="DH25" s="29">
        <v>1.0209999999999999</v>
      </c>
      <c r="DI25" s="26">
        <v>5</v>
      </c>
      <c r="DJ25" s="30">
        <v>9</v>
      </c>
      <c r="DK25" s="27">
        <v>11</v>
      </c>
      <c r="DL25" s="28" t="s">
        <v>70</v>
      </c>
      <c r="DM25" s="25"/>
      <c r="DN25" s="29"/>
      <c r="DO25" s="26"/>
      <c r="DP25" s="30"/>
      <c r="DQ25" s="27"/>
      <c r="DR25" s="28">
        <v>1</v>
      </c>
      <c r="DS25" s="25">
        <v>1</v>
      </c>
      <c r="DT25" s="29">
        <v>1</v>
      </c>
      <c r="DU25" s="26">
        <v>2</v>
      </c>
      <c r="DV25" s="30">
        <v>10</v>
      </c>
      <c r="DW25" s="27">
        <v>1</v>
      </c>
      <c r="DX25" s="28">
        <v>0.63100000000000001</v>
      </c>
      <c r="DY25" s="25">
        <v>1.002</v>
      </c>
      <c r="DZ25" s="29">
        <v>0.85399999999999998</v>
      </c>
      <c r="EA25" s="26">
        <v>18</v>
      </c>
      <c r="EB25" s="30">
        <v>9</v>
      </c>
      <c r="EC25" s="27">
        <v>14</v>
      </c>
      <c r="ED25" s="28">
        <v>0.98</v>
      </c>
      <c r="EE25" s="25">
        <v>0.98</v>
      </c>
      <c r="EF25" s="29">
        <v>0.98</v>
      </c>
      <c r="EG25" s="26">
        <v>15</v>
      </c>
      <c r="EH25" s="30">
        <v>9</v>
      </c>
      <c r="EI25" s="27">
        <v>14</v>
      </c>
      <c r="EJ25" s="28">
        <v>0.3</v>
      </c>
      <c r="EK25" s="25">
        <v>1</v>
      </c>
      <c r="EL25" s="29">
        <v>0.72</v>
      </c>
      <c r="EM25" s="26">
        <v>4</v>
      </c>
      <c r="EN25" s="30">
        <v>10</v>
      </c>
      <c r="EO25" s="27">
        <v>1</v>
      </c>
      <c r="EP25" s="28">
        <v>0.1</v>
      </c>
      <c r="EQ25" s="25">
        <v>1</v>
      </c>
      <c r="ER25" s="29">
        <v>0.64</v>
      </c>
      <c r="ES25" s="26">
        <v>18</v>
      </c>
      <c r="ET25" s="30">
        <v>10</v>
      </c>
      <c r="EU25" s="27">
        <v>1</v>
      </c>
      <c r="EV25" s="28" t="s">
        <v>83</v>
      </c>
      <c r="EW25" s="25"/>
      <c r="EX25" s="29"/>
      <c r="EY25" s="26"/>
      <c r="EZ25" s="97">
        <v>0</v>
      </c>
      <c r="FA25" s="27"/>
      <c r="FB25" s="28">
        <v>1.3</v>
      </c>
      <c r="FC25" s="25">
        <v>1.3</v>
      </c>
      <c r="FD25" s="29">
        <v>1.3</v>
      </c>
      <c r="FE25" s="26">
        <v>9</v>
      </c>
      <c r="FF25" s="30">
        <v>10</v>
      </c>
      <c r="FG25" s="27">
        <v>1</v>
      </c>
      <c r="FH25" s="28">
        <v>0.91800000000000004</v>
      </c>
      <c r="FI25" s="25">
        <v>1.5129999999999999</v>
      </c>
      <c r="FJ25" s="29">
        <v>1.2749999999999999</v>
      </c>
      <c r="FK25" s="26">
        <v>6</v>
      </c>
      <c r="FL25" s="30">
        <v>7</v>
      </c>
      <c r="FM25" s="27">
        <v>6</v>
      </c>
      <c r="FN25" s="86">
        <f t="shared" si="0"/>
        <v>0.26100000000000001</v>
      </c>
      <c r="FO25" s="83">
        <f>RANK(FN25,FN6:FN27,0)</f>
        <v>18</v>
      </c>
      <c r="FP25" s="84">
        <f t="shared" si="1"/>
        <v>0.14000000000000001</v>
      </c>
      <c r="FQ25" s="83">
        <f>RANK(FP25,FP6:FP27,0)</f>
        <v>14</v>
      </c>
      <c r="FR25" s="84">
        <f t="shared" si="2"/>
        <v>0.11700000000000001</v>
      </c>
      <c r="FS25" s="83">
        <f>RANK(FR25,FR6:FR27,0)</f>
        <v>20</v>
      </c>
      <c r="FT25" s="84">
        <f t="shared" si="3"/>
        <v>0.161</v>
      </c>
      <c r="FU25" s="85">
        <f>RANK(FT25,FT6:FT27,0)</f>
        <v>18</v>
      </c>
      <c r="FV25" s="90">
        <f t="shared" si="4"/>
        <v>0.14699999999999999</v>
      </c>
      <c r="FW25" s="91">
        <f>RANK(FV25,FV6:FV27,0)</f>
        <v>15</v>
      </c>
      <c r="FX25" s="92">
        <f t="shared" si="5"/>
        <v>1.3260000000000001</v>
      </c>
      <c r="FY25" s="93">
        <f>RANK(FX25,FX6:FX27,0)</f>
        <v>8</v>
      </c>
      <c r="FZ25" s="70">
        <f>SUM(FN25,FP25,FR25,FT25)</f>
        <v>0.67900000000000005</v>
      </c>
      <c r="GA25" s="71">
        <f>RANK(FZ25,FZ6:FZ27,0)</f>
        <v>21</v>
      </c>
      <c r="GB25" s="70">
        <f t="shared" si="6"/>
        <v>0.14699999999999999</v>
      </c>
      <c r="GC25" s="76">
        <f>RANK(GB25,GB6:GB27,0)</f>
        <v>15</v>
      </c>
      <c r="GD25" s="73">
        <f t="shared" si="7"/>
        <v>1.3260000000000001</v>
      </c>
      <c r="GE25" s="76">
        <f>RANK(GD25,GD6:GD27,0)</f>
        <v>8</v>
      </c>
      <c r="GF25" s="74">
        <f t="shared" si="8"/>
        <v>2.1520000000000001</v>
      </c>
      <c r="GG25" s="75">
        <f>RANK(GF25,GF6:GF27,0)</f>
        <v>20</v>
      </c>
      <c r="GH25" s="38" t="s">
        <v>19</v>
      </c>
    </row>
    <row r="26" spans="1:190" s="15" customFormat="1" ht="15.75" customHeight="1" x14ac:dyDescent="0.2">
      <c r="A26" s="35" t="s">
        <v>20</v>
      </c>
      <c r="B26" s="24">
        <v>1.0109999999999999</v>
      </c>
      <c r="C26" s="25">
        <v>0.92</v>
      </c>
      <c r="D26" s="29">
        <v>0.95599999999999996</v>
      </c>
      <c r="E26" s="26">
        <v>21</v>
      </c>
      <c r="F26" s="36">
        <v>9</v>
      </c>
      <c r="G26" s="27">
        <v>9</v>
      </c>
      <c r="H26" s="28">
        <v>1.175</v>
      </c>
      <c r="I26" s="25">
        <v>1.1020000000000001</v>
      </c>
      <c r="J26" s="29">
        <v>1.131</v>
      </c>
      <c r="K26" s="26">
        <v>18</v>
      </c>
      <c r="L26" s="30">
        <v>10</v>
      </c>
      <c r="M26" s="27">
        <v>1</v>
      </c>
      <c r="N26" s="28">
        <v>0.94499999999999995</v>
      </c>
      <c r="O26" s="25">
        <v>0.76800000000000002</v>
      </c>
      <c r="P26" s="29">
        <v>0.83899999999999997</v>
      </c>
      <c r="Q26" s="26">
        <v>20</v>
      </c>
      <c r="R26" s="30">
        <v>7</v>
      </c>
      <c r="S26" s="27">
        <v>17</v>
      </c>
      <c r="T26" s="28">
        <v>1.113</v>
      </c>
      <c r="U26" s="25">
        <v>1.0089999999999999</v>
      </c>
      <c r="V26" s="29">
        <v>1.0509999999999999</v>
      </c>
      <c r="W26" s="26">
        <v>10</v>
      </c>
      <c r="X26" s="30">
        <v>10</v>
      </c>
      <c r="Y26" s="27">
        <v>1</v>
      </c>
      <c r="Z26" s="28">
        <v>0.89300000000000002</v>
      </c>
      <c r="AA26" s="25">
        <v>0.61899999999999999</v>
      </c>
      <c r="AB26" s="29">
        <v>0.72899999999999998</v>
      </c>
      <c r="AC26" s="26">
        <v>18</v>
      </c>
      <c r="AD26" s="30">
        <v>6</v>
      </c>
      <c r="AE26" s="26">
        <v>18</v>
      </c>
      <c r="AF26" s="32">
        <v>1</v>
      </c>
      <c r="AG26" s="25">
        <v>1</v>
      </c>
      <c r="AH26" s="29">
        <v>1</v>
      </c>
      <c r="AI26" s="26">
        <v>1</v>
      </c>
      <c r="AJ26" s="30">
        <v>10</v>
      </c>
      <c r="AK26" s="27">
        <v>1</v>
      </c>
      <c r="AL26" s="24">
        <v>0.104</v>
      </c>
      <c r="AM26" s="25">
        <v>0.11799999999999999</v>
      </c>
      <c r="AN26" s="29">
        <v>0.112</v>
      </c>
      <c r="AO26" s="26">
        <v>1</v>
      </c>
      <c r="AP26" s="30">
        <v>10</v>
      </c>
      <c r="AQ26" s="27">
        <v>1</v>
      </c>
      <c r="AR26" s="28">
        <v>0.30599999999999999</v>
      </c>
      <c r="AS26" s="25">
        <v>1.0089999999999999</v>
      </c>
      <c r="AT26" s="29">
        <v>0.72799999999999998</v>
      </c>
      <c r="AU26" s="26">
        <v>13</v>
      </c>
      <c r="AV26" s="30">
        <v>10</v>
      </c>
      <c r="AW26" s="27">
        <v>1</v>
      </c>
      <c r="AX26" s="28">
        <v>1.236</v>
      </c>
      <c r="AY26" s="25">
        <v>1</v>
      </c>
      <c r="AZ26" s="29">
        <v>1.0940000000000001</v>
      </c>
      <c r="BA26" s="26">
        <v>4</v>
      </c>
      <c r="BB26" s="30">
        <v>10</v>
      </c>
      <c r="BC26" s="27">
        <v>1</v>
      </c>
      <c r="BD26" s="28">
        <v>1.075</v>
      </c>
      <c r="BE26" s="25">
        <v>1.042</v>
      </c>
      <c r="BF26" s="29">
        <v>1.0549999999999999</v>
      </c>
      <c r="BG26" s="26">
        <v>5</v>
      </c>
      <c r="BH26" s="30">
        <v>10</v>
      </c>
      <c r="BI26" s="27">
        <v>1</v>
      </c>
      <c r="BJ26" s="28">
        <v>1.36</v>
      </c>
      <c r="BK26" s="25">
        <v>1.4359999999999999</v>
      </c>
      <c r="BL26" s="29">
        <v>1.4059999999999999</v>
      </c>
      <c r="BM26" s="26">
        <v>8</v>
      </c>
      <c r="BN26" s="30">
        <v>10</v>
      </c>
      <c r="BO26" s="27">
        <v>1</v>
      </c>
      <c r="BP26" s="28">
        <v>1.143</v>
      </c>
      <c r="BQ26" s="25">
        <v>1.0669999999999999</v>
      </c>
      <c r="BR26" s="29">
        <v>1.097</v>
      </c>
      <c r="BS26" s="26">
        <v>2</v>
      </c>
      <c r="BT26" s="30">
        <v>10</v>
      </c>
      <c r="BU26" s="27">
        <v>1</v>
      </c>
      <c r="BV26" s="28">
        <v>1.1639999999999999</v>
      </c>
      <c r="BW26" s="25">
        <v>1.0669999999999999</v>
      </c>
      <c r="BX26" s="29">
        <v>1.1060000000000001</v>
      </c>
      <c r="BY26" s="26">
        <v>5</v>
      </c>
      <c r="BZ26" s="30">
        <v>10</v>
      </c>
      <c r="CA26" s="27">
        <v>1</v>
      </c>
      <c r="CB26" s="28">
        <v>1.776</v>
      </c>
      <c r="CC26" s="25">
        <v>1.3919999999999999</v>
      </c>
      <c r="CD26" s="29">
        <v>1.546</v>
      </c>
      <c r="CE26" s="26">
        <v>6</v>
      </c>
      <c r="CF26" s="30">
        <v>10</v>
      </c>
      <c r="CG26" s="27">
        <v>1</v>
      </c>
      <c r="CH26" s="28">
        <v>1.643</v>
      </c>
      <c r="CI26" s="25">
        <v>1.4379999999999999</v>
      </c>
      <c r="CJ26" s="29">
        <v>1.52</v>
      </c>
      <c r="CK26" s="26">
        <v>9</v>
      </c>
      <c r="CL26" s="30">
        <v>5</v>
      </c>
      <c r="CM26" s="27">
        <v>14</v>
      </c>
      <c r="CN26" s="28">
        <v>1.048</v>
      </c>
      <c r="CO26" s="25">
        <v>1.0029999999999999</v>
      </c>
      <c r="CP26" s="29">
        <v>1.0209999999999999</v>
      </c>
      <c r="CQ26" s="26">
        <v>8</v>
      </c>
      <c r="CR26" s="30">
        <v>10</v>
      </c>
      <c r="CS26" s="27">
        <v>1</v>
      </c>
      <c r="CT26" s="28">
        <v>1.1240000000000001</v>
      </c>
      <c r="CU26" s="25">
        <v>1.333</v>
      </c>
      <c r="CV26" s="29">
        <v>1.2490000000000001</v>
      </c>
      <c r="CW26" s="26">
        <v>1</v>
      </c>
      <c r="CX26" s="30">
        <v>10</v>
      </c>
      <c r="CY26" s="27">
        <v>1</v>
      </c>
      <c r="CZ26" s="28">
        <v>14</v>
      </c>
      <c r="DA26" s="25">
        <v>1</v>
      </c>
      <c r="DB26" s="29">
        <v>6.2</v>
      </c>
      <c r="DC26" s="26">
        <v>2</v>
      </c>
      <c r="DD26" s="30">
        <v>10</v>
      </c>
      <c r="DE26" s="27">
        <v>1</v>
      </c>
      <c r="DF26" s="28">
        <v>1.0509999999999999</v>
      </c>
      <c r="DG26" s="25">
        <v>0.996</v>
      </c>
      <c r="DH26" s="29">
        <v>1.018</v>
      </c>
      <c r="DI26" s="26">
        <v>6</v>
      </c>
      <c r="DJ26" s="30">
        <v>9</v>
      </c>
      <c r="DK26" s="27">
        <v>11</v>
      </c>
      <c r="DL26" s="28">
        <v>0</v>
      </c>
      <c r="DM26" s="25">
        <v>2.71</v>
      </c>
      <c r="DN26" s="29">
        <v>1.6259999999999999</v>
      </c>
      <c r="DO26" s="26">
        <v>1</v>
      </c>
      <c r="DP26" s="30">
        <v>10</v>
      </c>
      <c r="DQ26" s="27">
        <v>1</v>
      </c>
      <c r="DR26" s="28">
        <v>1.859</v>
      </c>
      <c r="DS26" s="25">
        <v>0.77400000000000002</v>
      </c>
      <c r="DT26" s="29">
        <v>1.208</v>
      </c>
      <c r="DU26" s="26">
        <v>1</v>
      </c>
      <c r="DV26" s="30">
        <v>9</v>
      </c>
      <c r="DW26" s="27">
        <v>19</v>
      </c>
      <c r="DX26" s="28">
        <v>0.55100000000000005</v>
      </c>
      <c r="DY26" s="25">
        <v>1.3779999999999999</v>
      </c>
      <c r="DZ26" s="29">
        <v>1.0469999999999999</v>
      </c>
      <c r="EA26" s="26">
        <v>10</v>
      </c>
      <c r="EB26" s="30">
        <v>10</v>
      </c>
      <c r="EC26" s="27">
        <v>1</v>
      </c>
      <c r="ED26" s="28">
        <v>1.1220000000000001</v>
      </c>
      <c r="EE26" s="25">
        <v>1.01</v>
      </c>
      <c r="EF26" s="29">
        <v>1.0549999999999999</v>
      </c>
      <c r="EG26" s="26">
        <v>7</v>
      </c>
      <c r="EH26" s="30">
        <v>10</v>
      </c>
      <c r="EI26" s="27">
        <v>1</v>
      </c>
      <c r="EJ26" s="28">
        <v>0.3</v>
      </c>
      <c r="EK26" s="25">
        <v>1</v>
      </c>
      <c r="EL26" s="29">
        <v>0.72</v>
      </c>
      <c r="EM26" s="26">
        <v>4</v>
      </c>
      <c r="EN26" s="30">
        <v>10</v>
      </c>
      <c r="EO26" s="27">
        <v>1</v>
      </c>
      <c r="EP26" s="28">
        <v>1.02</v>
      </c>
      <c r="EQ26" s="25">
        <v>1.02</v>
      </c>
      <c r="ER26" s="29">
        <v>1.02</v>
      </c>
      <c r="ES26" s="26">
        <v>11</v>
      </c>
      <c r="ET26" s="30">
        <v>10</v>
      </c>
      <c r="EU26" s="27">
        <v>1</v>
      </c>
      <c r="EV26" s="28">
        <v>0</v>
      </c>
      <c r="EW26" s="25">
        <v>-0.01</v>
      </c>
      <c r="EX26" s="29">
        <v>-6.0000000000000001E-3</v>
      </c>
      <c r="EY26" s="26">
        <v>1</v>
      </c>
      <c r="EZ26" s="30">
        <v>3</v>
      </c>
      <c r="FA26" s="27">
        <v>3</v>
      </c>
      <c r="FB26" s="28">
        <v>1.1619999999999999</v>
      </c>
      <c r="FC26" s="25">
        <v>1.06</v>
      </c>
      <c r="FD26" s="29">
        <v>1.101</v>
      </c>
      <c r="FE26" s="26">
        <v>13</v>
      </c>
      <c r="FF26" s="30">
        <v>9</v>
      </c>
      <c r="FG26" s="27">
        <v>4</v>
      </c>
      <c r="FH26" s="28">
        <v>1.206</v>
      </c>
      <c r="FI26" s="25">
        <v>1.236</v>
      </c>
      <c r="FJ26" s="29">
        <v>1.224</v>
      </c>
      <c r="FK26" s="26">
        <v>9</v>
      </c>
      <c r="FL26" s="30">
        <v>8</v>
      </c>
      <c r="FM26" s="27">
        <v>1</v>
      </c>
      <c r="FN26" s="86">
        <f t="shared" si="0"/>
        <v>0.23899999999999999</v>
      </c>
      <c r="FO26" s="83">
        <f>RANK(FN26,FN6:FN27,0)</f>
        <v>21</v>
      </c>
      <c r="FP26" s="84">
        <f t="shared" si="1"/>
        <v>0.122</v>
      </c>
      <c r="FQ26" s="83">
        <f>RANK(FP26,FP6:FP27,0)</f>
        <v>21</v>
      </c>
      <c r="FR26" s="84">
        <f t="shared" si="2"/>
        <v>0.17199999999999999</v>
      </c>
      <c r="FS26" s="83">
        <f>RANK(FR26,FR6:FR27,0)</f>
        <v>4</v>
      </c>
      <c r="FT26" s="84">
        <f t="shared" si="3"/>
        <v>0.27900000000000003</v>
      </c>
      <c r="FU26" s="85">
        <f>RANK(FT26,FT6:FT27,0)</f>
        <v>3</v>
      </c>
      <c r="FV26" s="90">
        <f t="shared" si="4"/>
        <v>0.128</v>
      </c>
      <c r="FW26" s="91">
        <f>RANK(FV26,FV6:FV27,0)</f>
        <v>20</v>
      </c>
      <c r="FX26" s="92">
        <f t="shared" si="5"/>
        <v>1.3660000000000001</v>
      </c>
      <c r="FY26" s="93">
        <f>RANK(FX26,FX6:FX27,0)</f>
        <v>2</v>
      </c>
      <c r="FZ26" s="70">
        <f t="shared" si="9"/>
        <v>0.81200000000000006</v>
      </c>
      <c r="GA26" s="71">
        <f>RANK(FZ26,FZ6:FZ27,0)</f>
        <v>11</v>
      </c>
      <c r="GB26" s="70">
        <f>FV26</f>
        <v>0.128</v>
      </c>
      <c r="GC26" s="76">
        <f>RANK(GB26,GB6:GB27,0)</f>
        <v>20</v>
      </c>
      <c r="GD26" s="73">
        <f t="shared" si="7"/>
        <v>1.3660000000000001</v>
      </c>
      <c r="GE26" s="76">
        <f>RANK(GD26,GD6:GD27,0)</f>
        <v>2</v>
      </c>
      <c r="GF26" s="74">
        <f t="shared" si="8"/>
        <v>2.306</v>
      </c>
      <c r="GG26" s="75">
        <f>RANK(GF26,GF6:GF27,0)</f>
        <v>8</v>
      </c>
      <c r="GH26" s="38" t="s">
        <v>20</v>
      </c>
    </row>
    <row r="27" spans="1:190" s="15" customFormat="1" ht="15.75" customHeight="1" thickBot="1" x14ac:dyDescent="0.25">
      <c r="A27" s="43" t="s">
        <v>21</v>
      </c>
      <c r="B27" s="44">
        <v>2.0710000000000002</v>
      </c>
      <c r="C27" s="45">
        <v>0.87</v>
      </c>
      <c r="D27" s="46">
        <v>1.35</v>
      </c>
      <c r="E27" s="47">
        <v>7</v>
      </c>
      <c r="F27" s="48">
        <v>9</v>
      </c>
      <c r="G27" s="49">
        <v>9</v>
      </c>
      <c r="H27" s="28">
        <v>1.0580000000000001</v>
      </c>
      <c r="I27" s="25">
        <v>1.028</v>
      </c>
      <c r="J27" s="29">
        <v>1.04</v>
      </c>
      <c r="K27" s="26">
        <v>21</v>
      </c>
      <c r="L27" s="50">
        <v>10</v>
      </c>
      <c r="M27" s="51">
        <v>1</v>
      </c>
      <c r="N27" s="28">
        <v>0.99299999999999999</v>
      </c>
      <c r="O27" s="25">
        <v>0.98799999999999999</v>
      </c>
      <c r="P27" s="29">
        <v>0.99</v>
      </c>
      <c r="Q27" s="26">
        <v>15</v>
      </c>
      <c r="R27" s="50">
        <v>8</v>
      </c>
      <c r="S27" s="51">
        <v>2</v>
      </c>
      <c r="T27" s="28">
        <v>1.111</v>
      </c>
      <c r="U27" s="25">
        <v>1.0389999999999999</v>
      </c>
      <c r="V27" s="29">
        <v>1.0680000000000001</v>
      </c>
      <c r="W27" s="26">
        <v>6</v>
      </c>
      <c r="X27" s="50">
        <v>10</v>
      </c>
      <c r="Y27" s="51">
        <v>1</v>
      </c>
      <c r="Z27" s="28">
        <v>0.19500000000000001</v>
      </c>
      <c r="AA27" s="25">
        <v>1.0069999999999999</v>
      </c>
      <c r="AB27" s="29">
        <v>0.68200000000000005</v>
      </c>
      <c r="AC27" s="26">
        <v>20</v>
      </c>
      <c r="AD27" s="50">
        <v>10</v>
      </c>
      <c r="AE27" s="47">
        <v>1</v>
      </c>
      <c r="AF27" s="32">
        <v>1</v>
      </c>
      <c r="AG27" s="25">
        <v>1</v>
      </c>
      <c r="AH27" s="29">
        <v>1</v>
      </c>
      <c r="AI27" s="26">
        <v>1</v>
      </c>
      <c r="AJ27" s="50">
        <v>10</v>
      </c>
      <c r="AK27" s="49">
        <v>1</v>
      </c>
      <c r="AL27" s="24">
        <v>0.10199999999999999</v>
      </c>
      <c r="AM27" s="25">
        <v>0.10299999999999999</v>
      </c>
      <c r="AN27" s="29">
        <v>0.10299999999999999</v>
      </c>
      <c r="AO27" s="26">
        <v>4</v>
      </c>
      <c r="AP27" s="50">
        <v>10</v>
      </c>
      <c r="AQ27" s="51">
        <v>1</v>
      </c>
      <c r="AR27" s="28">
        <v>0.161</v>
      </c>
      <c r="AS27" s="25">
        <v>1.022</v>
      </c>
      <c r="AT27" s="29">
        <v>0.67800000000000005</v>
      </c>
      <c r="AU27" s="26">
        <v>20</v>
      </c>
      <c r="AV27" s="50">
        <v>10</v>
      </c>
      <c r="AW27" s="51">
        <v>1</v>
      </c>
      <c r="AX27" s="28">
        <v>0.94</v>
      </c>
      <c r="AY27" s="25">
        <v>0.94</v>
      </c>
      <c r="AZ27" s="29">
        <v>0.94</v>
      </c>
      <c r="BA27" s="26">
        <v>17</v>
      </c>
      <c r="BB27" s="50">
        <v>9</v>
      </c>
      <c r="BC27" s="51">
        <v>18</v>
      </c>
      <c r="BD27" s="28">
        <v>0.999</v>
      </c>
      <c r="BE27" s="25">
        <v>1.0109999999999999</v>
      </c>
      <c r="BF27" s="29">
        <v>1.006</v>
      </c>
      <c r="BG27" s="26">
        <v>16</v>
      </c>
      <c r="BH27" s="50">
        <v>10</v>
      </c>
      <c r="BI27" s="51">
        <v>1</v>
      </c>
      <c r="BJ27" s="28">
        <v>0.70199999999999996</v>
      </c>
      <c r="BK27" s="25">
        <v>1.2</v>
      </c>
      <c r="BL27" s="29">
        <v>1.0009999999999999</v>
      </c>
      <c r="BM27" s="26">
        <v>13</v>
      </c>
      <c r="BN27" s="50">
        <v>10</v>
      </c>
      <c r="BO27" s="51">
        <v>1</v>
      </c>
      <c r="BP27" s="28">
        <v>0.42899999999999999</v>
      </c>
      <c r="BQ27" s="25">
        <v>0.46200000000000002</v>
      </c>
      <c r="BR27" s="29">
        <v>0.44900000000000001</v>
      </c>
      <c r="BS27" s="26">
        <v>8</v>
      </c>
      <c r="BT27" s="50">
        <v>6</v>
      </c>
      <c r="BU27" s="51">
        <v>8</v>
      </c>
      <c r="BV27" s="28">
        <v>1.073</v>
      </c>
      <c r="BW27" s="25">
        <v>1.117</v>
      </c>
      <c r="BX27" s="29">
        <v>1.099</v>
      </c>
      <c r="BY27" s="26">
        <v>6</v>
      </c>
      <c r="BZ27" s="50">
        <v>10</v>
      </c>
      <c r="CA27" s="51">
        <v>1</v>
      </c>
      <c r="CB27" s="28">
        <v>0.90700000000000003</v>
      </c>
      <c r="CC27" s="25">
        <v>0.81100000000000005</v>
      </c>
      <c r="CD27" s="29">
        <v>0.84899999999999998</v>
      </c>
      <c r="CE27" s="26">
        <v>20</v>
      </c>
      <c r="CF27" s="50">
        <v>7</v>
      </c>
      <c r="CG27" s="51">
        <v>20</v>
      </c>
      <c r="CH27" s="28">
        <v>2.0920000000000001</v>
      </c>
      <c r="CI27" s="25">
        <v>1.8220000000000001</v>
      </c>
      <c r="CJ27" s="29">
        <v>1.93</v>
      </c>
      <c r="CK27" s="26">
        <v>3</v>
      </c>
      <c r="CL27" s="50">
        <v>4</v>
      </c>
      <c r="CM27" s="51">
        <v>20</v>
      </c>
      <c r="CN27" s="28">
        <v>1.044</v>
      </c>
      <c r="CO27" s="25">
        <v>1.0029999999999999</v>
      </c>
      <c r="CP27" s="29">
        <v>1.0189999999999999</v>
      </c>
      <c r="CQ27" s="26">
        <v>9</v>
      </c>
      <c r="CR27" s="50">
        <v>10</v>
      </c>
      <c r="CS27" s="51">
        <v>1</v>
      </c>
      <c r="CT27" s="28">
        <v>1.1240000000000001</v>
      </c>
      <c r="CU27" s="25">
        <v>1.333</v>
      </c>
      <c r="CV27" s="29">
        <v>1.2490000000000001</v>
      </c>
      <c r="CW27" s="26">
        <v>1</v>
      </c>
      <c r="CX27" s="50">
        <v>10</v>
      </c>
      <c r="CY27" s="51">
        <v>1</v>
      </c>
      <c r="CZ27" s="28">
        <v>8</v>
      </c>
      <c r="DA27" s="25">
        <v>1</v>
      </c>
      <c r="DB27" s="29">
        <v>3.8</v>
      </c>
      <c r="DC27" s="26">
        <v>8</v>
      </c>
      <c r="DD27" s="50">
        <v>10</v>
      </c>
      <c r="DE27" s="51">
        <v>1</v>
      </c>
      <c r="DF27" s="28">
        <v>0.85199999999999998</v>
      </c>
      <c r="DG27" s="25">
        <v>1.0009999999999999</v>
      </c>
      <c r="DH27" s="29">
        <v>0.94099999999999995</v>
      </c>
      <c r="DI27" s="26">
        <v>18</v>
      </c>
      <c r="DJ27" s="50">
        <v>10</v>
      </c>
      <c r="DK27" s="51">
        <v>1</v>
      </c>
      <c r="DL27" s="28" t="s">
        <v>70</v>
      </c>
      <c r="DM27" s="25"/>
      <c r="DN27" s="29"/>
      <c r="DO27" s="26"/>
      <c r="DP27" s="50"/>
      <c r="DQ27" s="51"/>
      <c r="DR27" s="28">
        <v>1</v>
      </c>
      <c r="DS27" s="25">
        <v>1</v>
      </c>
      <c r="DT27" s="29">
        <v>1</v>
      </c>
      <c r="DU27" s="26">
        <v>2</v>
      </c>
      <c r="DV27" s="50">
        <v>10</v>
      </c>
      <c r="DW27" s="51">
        <v>1</v>
      </c>
      <c r="DX27" s="28">
        <v>0.90900000000000003</v>
      </c>
      <c r="DY27" s="25">
        <v>1.855</v>
      </c>
      <c r="DZ27" s="29">
        <v>1.4770000000000001</v>
      </c>
      <c r="EA27" s="26">
        <v>6</v>
      </c>
      <c r="EB27" s="50">
        <v>10</v>
      </c>
      <c r="EC27" s="51">
        <v>1</v>
      </c>
      <c r="ED27" s="28">
        <v>0.94</v>
      </c>
      <c r="EE27" s="25">
        <v>0.94</v>
      </c>
      <c r="EF27" s="29">
        <v>0.94</v>
      </c>
      <c r="EG27" s="26">
        <v>16</v>
      </c>
      <c r="EH27" s="50">
        <v>9</v>
      </c>
      <c r="EI27" s="51">
        <v>14</v>
      </c>
      <c r="EJ27" s="28">
        <v>0.3</v>
      </c>
      <c r="EK27" s="25">
        <v>1</v>
      </c>
      <c r="EL27" s="29">
        <v>0.72</v>
      </c>
      <c r="EM27" s="26">
        <v>4</v>
      </c>
      <c r="EN27" s="50">
        <v>10</v>
      </c>
      <c r="EO27" s="51">
        <v>1</v>
      </c>
      <c r="EP27" s="28">
        <v>0.1</v>
      </c>
      <c r="EQ27" s="25">
        <v>1</v>
      </c>
      <c r="ER27" s="29">
        <v>0.64</v>
      </c>
      <c r="ES27" s="26">
        <v>18</v>
      </c>
      <c r="ET27" s="50">
        <v>10</v>
      </c>
      <c r="EU27" s="51">
        <v>1</v>
      </c>
      <c r="EV27" s="28" t="s">
        <v>83</v>
      </c>
      <c r="EW27" s="25"/>
      <c r="EX27" s="29"/>
      <c r="EY27" s="26"/>
      <c r="EZ27" s="98">
        <v>0</v>
      </c>
      <c r="FA27" s="51"/>
      <c r="FB27" s="28">
        <v>2.105</v>
      </c>
      <c r="FC27" s="25">
        <v>1</v>
      </c>
      <c r="FD27" s="29">
        <v>1.4419999999999999</v>
      </c>
      <c r="FE27" s="26">
        <v>7</v>
      </c>
      <c r="FF27" s="50">
        <v>8</v>
      </c>
      <c r="FG27" s="51">
        <v>5</v>
      </c>
      <c r="FH27" s="28">
        <v>0.95099999999999996</v>
      </c>
      <c r="FI27" s="25">
        <v>1.351</v>
      </c>
      <c r="FJ27" s="29">
        <v>1.1910000000000001</v>
      </c>
      <c r="FK27" s="26">
        <v>11</v>
      </c>
      <c r="FL27" s="52">
        <v>7</v>
      </c>
      <c r="FM27" s="51">
        <v>6</v>
      </c>
      <c r="FN27" s="87">
        <f t="shared" si="0"/>
        <v>0.33800000000000002</v>
      </c>
      <c r="FO27" s="88">
        <f>RANK(FN27,FN6:FN27,0)</f>
        <v>7</v>
      </c>
      <c r="FP27" s="84">
        <f t="shared" si="1"/>
        <v>0.122</v>
      </c>
      <c r="FQ27" s="88">
        <f>RANK(FP27,FP6:FP27,0)</f>
        <v>21</v>
      </c>
      <c r="FR27" s="84">
        <f t="shared" si="2"/>
        <v>0.129</v>
      </c>
      <c r="FS27" s="88">
        <f>RANK(FR27,FR6:FR27,0)</f>
        <v>15</v>
      </c>
      <c r="FT27" s="84">
        <f t="shared" si="3"/>
        <v>0.245</v>
      </c>
      <c r="FU27" s="89">
        <f>RANK(FT27,FT6:FT27,0)</f>
        <v>7</v>
      </c>
      <c r="FV27" s="94">
        <f t="shared" si="4"/>
        <v>0.14799999999999999</v>
      </c>
      <c r="FW27" s="95">
        <f>RANK(FV27,FV6:FV27,0)</f>
        <v>13</v>
      </c>
      <c r="FX27" s="92">
        <f t="shared" si="5"/>
        <v>1.3169999999999999</v>
      </c>
      <c r="FY27" s="96">
        <f>RANK(FX27,FX6:FX27,0)</f>
        <v>10</v>
      </c>
      <c r="FZ27" s="77">
        <f t="shared" si="9"/>
        <v>0.83399999999999996</v>
      </c>
      <c r="GA27" s="78">
        <f>RANK(FZ27,FZ6:FZ27,0)</f>
        <v>8</v>
      </c>
      <c r="GB27" s="77">
        <f t="shared" si="6"/>
        <v>0.14799999999999999</v>
      </c>
      <c r="GC27" s="79">
        <f>RANK(GB27,GB6:GB27,0)</f>
        <v>13</v>
      </c>
      <c r="GD27" s="80">
        <f>FX27</f>
        <v>1.3169999999999999</v>
      </c>
      <c r="GE27" s="79">
        <f>RANK(GD27,GD6:GD27,0)</f>
        <v>10</v>
      </c>
      <c r="GF27" s="74">
        <f t="shared" si="8"/>
        <v>2.2989999999999999</v>
      </c>
      <c r="GG27" s="81">
        <f>RANK(GF27,GF6:GF27,0)</f>
        <v>9</v>
      </c>
      <c r="GH27" s="53" t="s">
        <v>21</v>
      </c>
    </row>
    <row r="28" spans="1:190" s="66" customFormat="1" ht="15.75" customHeight="1" thickBot="1" x14ac:dyDescent="0.25">
      <c r="A28" s="68" t="s">
        <v>24</v>
      </c>
      <c r="B28" s="105" t="s">
        <v>63</v>
      </c>
      <c r="C28" s="105"/>
      <c r="D28" s="105"/>
      <c r="E28" s="105"/>
      <c r="F28" s="105"/>
      <c r="G28" s="106"/>
      <c r="H28" s="105" t="s">
        <v>63</v>
      </c>
      <c r="I28" s="105"/>
      <c r="J28" s="105"/>
      <c r="K28" s="105"/>
      <c r="L28" s="105"/>
      <c r="M28" s="106"/>
      <c r="N28" s="105" t="s">
        <v>63</v>
      </c>
      <c r="O28" s="105"/>
      <c r="P28" s="105"/>
      <c r="Q28" s="105"/>
      <c r="R28" s="105"/>
      <c r="S28" s="106"/>
      <c r="T28" s="105" t="s">
        <v>63</v>
      </c>
      <c r="U28" s="105"/>
      <c r="V28" s="105"/>
      <c r="W28" s="105"/>
      <c r="X28" s="105"/>
      <c r="Y28" s="106"/>
      <c r="Z28" s="105" t="s">
        <v>63</v>
      </c>
      <c r="AA28" s="105"/>
      <c r="AB28" s="105"/>
      <c r="AC28" s="105"/>
      <c r="AD28" s="105"/>
      <c r="AE28" s="105"/>
      <c r="AF28" s="104" t="s">
        <v>63</v>
      </c>
      <c r="AG28" s="105"/>
      <c r="AH28" s="105"/>
      <c r="AI28" s="105"/>
      <c r="AJ28" s="105"/>
      <c r="AK28" s="106"/>
      <c r="AL28" s="105" t="s">
        <v>63</v>
      </c>
      <c r="AM28" s="105"/>
      <c r="AN28" s="105"/>
      <c r="AO28" s="105"/>
      <c r="AP28" s="105"/>
      <c r="AQ28" s="106"/>
      <c r="AR28" s="105" t="s">
        <v>63</v>
      </c>
      <c r="AS28" s="105"/>
      <c r="AT28" s="105"/>
      <c r="AU28" s="105"/>
      <c r="AV28" s="105"/>
      <c r="AW28" s="106"/>
      <c r="AX28" s="105" t="s">
        <v>63</v>
      </c>
      <c r="AY28" s="105"/>
      <c r="AZ28" s="105"/>
      <c r="BA28" s="105"/>
      <c r="BB28" s="105"/>
      <c r="BC28" s="106"/>
      <c r="BD28" s="105" t="s">
        <v>63</v>
      </c>
      <c r="BE28" s="105"/>
      <c r="BF28" s="105"/>
      <c r="BG28" s="105"/>
      <c r="BH28" s="105"/>
      <c r="BI28" s="106"/>
      <c r="BJ28" s="105" t="s">
        <v>63</v>
      </c>
      <c r="BK28" s="105"/>
      <c r="BL28" s="105"/>
      <c r="BM28" s="105"/>
      <c r="BN28" s="105"/>
      <c r="BO28" s="106"/>
      <c r="BP28" s="105" t="s">
        <v>63</v>
      </c>
      <c r="BQ28" s="105"/>
      <c r="BR28" s="105"/>
      <c r="BS28" s="105"/>
      <c r="BT28" s="105"/>
      <c r="BU28" s="106"/>
      <c r="BV28" s="105" t="s">
        <v>63</v>
      </c>
      <c r="BW28" s="105"/>
      <c r="BX28" s="105"/>
      <c r="BY28" s="105"/>
      <c r="BZ28" s="105"/>
      <c r="CA28" s="106"/>
      <c r="CB28" s="105" t="s">
        <v>63</v>
      </c>
      <c r="CC28" s="105"/>
      <c r="CD28" s="105"/>
      <c r="CE28" s="105"/>
      <c r="CF28" s="105"/>
      <c r="CG28" s="106"/>
      <c r="CH28" s="105" t="s">
        <v>63</v>
      </c>
      <c r="CI28" s="105"/>
      <c r="CJ28" s="105"/>
      <c r="CK28" s="105"/>
      <c r="CL28" s="105"/>
      <c r="CM28" s="106"/>
      <c r="CN28" s="105" t="s">
        <v>63</v>
      </c>
      <c r="CO28" s="105"/>
      <c r="CP28" s="105"/>
      <c r="CQ28" s="105"/>
      <c r="CR28" s="105"/>
      <c r="CS28" s="106"/>
      <c r="CT28" s="105" t="s">
        <v>63</v>
      </c>
      <c r="CU28" s="105"/>
      <c r="CV28" s="105"/>
      <c r="CW28" s="105"/>
      <c r="CX28" s="105"/>
      <c r="CY28" s="106"/>
      <c r="CZ28" s="105" t="s">
        <v>63</v>
      </c>
      <c r="DA28" s="105"/>
      <c r="DB28" s="105"/>
      <c r="DC28" s="105"/>
      <c r="DD28" s="105"/>
      <c r="DE28" s="106"/>
      <c r="DF28" s="105" t="s">
        <v>63</v>
      </c>
      <c r="DG28" s="105"/>
      <c r="DH28" s="105"/>
      <c r="DI28" s="105"/>
      <c r="DJ28" s="105"/>
      <c r="DK28" s="106"/>
      <c r="DL28" s="105" t="s">
        <v>63</v>
      </c>
      <c r="DM28" s="105"/>
      <c r="DN28" s="105"/>
      <c r="DO28" s="105"/>
      <c r="DP28" s="105"/>
      <c r="DQ28" s="106"/>
      <c r="DR28" s="105" t="s">
        <v>63</v>
      </c>
      <c r="DS28" s="105"/>
      <c r="DT28" s="105"/>
      <c r="DU28" s="105"/>
      <c r="DV28" s="105"/>
      <c r="DW28" s="106"/>
      <c r="DX28" s="105" t="s">
        <v>63</v>
      </c>
      <c r="DY28" s="105"/>
      <c r="DZ28" s="105"/>
      <c r="EA28" s="105"/>
      <c r="EB28" s="105"/>
      <c r="EC28" s="106"/>
      <c r="ED28" s="105" t="s">
        <v>47</v>
      </c>
      <c r="EE28" s="105"/>
      <c r="EF28" s="105"/>
      <c r="EG28" s="105"/>
      <c r="EH28" s="105"/>
      <c r="EI28" s="106"/>
      <c r="EJ28" s="105" t="s">
        <v>47</v>
      </c>
      <c r="EK28" s="105"/>
      <c r="EL28" s="105"/>
      <c r="EM28" s="105"/>
      <c r="EN28" s="105"/>
      <c r="EO28" s="106"/>
      <c r="EP28" s="105" t="s">
        <v>47</v>
      </c>
      <c r="EQ28" s="105"/>
      <c r="ER28" s="105"/>
      <c r="ES28" s="105"/>
      <c r="ET28" s="105"/>
      <c r="EU28" s="106"/>
      <c r="EV28" s="105" t="s">
        <v>47</v>
      </c>
      <c r="EW28" s="105"/>
      <c r="EX28" s="105"/>
      <c r="EY28" s="105"/>
      <c r="EZ28" s="105"/>
      <c r="FA28" s="106"/>
      <c r="FB28" s="105" t="s">
        <v>47</v>
      </c>
      <c r="FC28" s="105"/>
      <c r="FD28" s="105"/>
      <c r="FE28" s="105"/>
      <c r="FF28" s="105"/>
      <c r="FG28" s="106"/>
      <c r="FH28" s="105" t="s">
        <v>47</v>
      </c>
      <c r="FI28" s="105"/>
      <c r="FJ28" s="105"/>
      <c r="FK28" s="105"/>
      <c r="FL28" s="105"/>
      <c r="FM28" s="106"/>
      <c r="FN28" s="126" t="s">
        <v>33</v>
      </c>
      <c r="FO28" s="127"/>
      <c r="FP28" s="127"/>
      <c r="FQ28" s="127"/>
      <c r="FR28" s="127"/>
      <c r="FS28" s="127"/>
      <c r="FT28" s="127"/>
      <c r="FU28" s="128"/>
      <c r="FV28" s="124" t="s">
        <v>34</v>
      </c>
      <c r="FW28" s="125"/>
      <c r="FX28" s="124" t="s">
        <v>62</v>
      </c>
      <c r="FY28" s="125"/>
      <c r="FZ28" s="126" t="s">
        <v>33</v>
      </c>
      <c r="GA28" s="127"/>
      <c r="GB28" s="124" t="s">
        <v>34</v>
      </c>
      <c r="GC28" s="125"/>
      <c r="GD28" s="124" t="s">
        <v>62</v>
      </c>
      <c r="GE28" s="125"/>
      <c r="GF28" s="121"/>
      <c r="GG28" s="122"/>
      <c r="GH28" s="123"/>
    </row>
  </sheetData>
  <mergeCells count="103">
    <mergeCell ref="FH28:FM28"/>
    <mergeCell ref="GF28:GH28"/>
    <mergeCell ref="DL28:DQ28"/>
    <mergeCell ref="DR28:DW28"/>
    <mergeCell ref="DX28:EC28"/>
    <mergeCell ref="ED28:EI28"/>
    <mergeCell ref="EJ28:EO28"/>
    <mergeCell ref="FX28:FY28"/>
    <mergeCell ref="FZ28:GA28"/>
    <mergeCell ref="GB28:GC28"/>
    <mergeCell ref="GD28:GE28"/>
    <mergeCell ref="FN28:FU28"/>
    <mergeCell ref="FV28:FW28"/>
    <mergeCell ref="BD28:BI28"/>
    <mergeCell ref="BJ28:BO28"/>
    <mergeCell ref="BP28:BU28"/>
    <mergeCell ref="BV28:CA28"/>
    <mergeCell ref="CB28:CG28"/>
    <mergeCell ref="AL5:AQ5"/>
    <mergeCell ref="AF5:AK5"/>
    <mergeCell ref="CZ5:DE5"/>
    <mergeCell ref="EP28:EU28"/>
    <mergeCell ref="DR5:DW5"/>
    <mergeCell ref="B28:G28"/>
    <mergeCell ref="H28:M28"/>
    <mergeCell ref="N28:S28"/>
    <mergeCell ref="T28:Y28"/>
    <mergeCell ref="Z28:AE28"/>
    <mergeCell ref="AF28:AK28"/>
    <mergeCell ref="AL28:AQ28"/>
    <mergeCell ref="AR28:AW28"/>
    <mergeCell ref="AX28:BC28"/>
    <mergeCell ref="FZ2:GH2"/>
    <mergeCell ref="FN2:FY2"/>
    <mergeCell ref="DF2:DK2"/>
    <mergeCell ref="DL2:DQ2"/>
    <mergeCell ref="DR2:DW2"/>
    <mergeCell ref="DX2:EC2"/>
    <mergeCell ref="B3:G3"/>
    <mergeCell ref="H3:M3"/>
    <mergeCell ref="N3:S3"/>
    <mergeCell ref="T3:Y3"/>
    <mergeCell ref="Z3:AE3"/>
    <mergeCell ref="GH3:GH4"/>
    <mergeCell ref="FZ3:GG3"/>
    <mergeCell ref="FN3:FY3"/>
    <mergeCell ref="DX3:EC3"/>
    <mergeCell ref="ED3:EI3"/>
    <mergeCell ref="EJ3:EO3"/>
    <mergeCell ref="EP3:EU3"/>
    <mergeCell ref="AL3:AQ3"/>
    <mergeCell ref="AR3:AW3"/>
    <mergeCell ref="AX3:BC3"/>
    <mergeCell ref="BD3:BI3"/>
    <mergeCell ref="EV3:FA3"/>
    <mergeCell ref="FB3:FG3"/>
    <mergeCell ref="FH2:FM2"/>
    <mergeCell ref="BV2:CA2"/>
    <mergeCell ref="CB2:CG2"/>
    <mergeCell ref="CH2:CM2"/>
    <mergeCell ref="CN2:CS2"/>
    <mergeCell ref="CT2:CY2"/>
    <mergeCell ref="CZ2:DE2"/>
    <mergeCell ref="ED2:EI2"/>
    <mergeCell ref="EJ2:EO2"/>
    <mergeCell ref="EP2:EU2"/>
    <mergeCell ref="EV2:FA2"/>
    <mergeCell ref="CB3:CG3"/>
    <mergeCell ref="CH3:CM3"/>
    <mergeCell ref="DL5:DQ5"/>
    <mergeCell ref="CH28:CM28"/>
    <mergeCell ref="CN28:CS28"/>
    <mergeCell ref="CT28:CY28"/>
    <mergeCell ref="CZ28:DE28"/>
    <mergeCell ref="DF28:DK28"/>
    <mergeCell ref="FB2:FG2"/>
    <mergeCell ref="EV5:FA5"/>
    <mergeCell ref="EV28:FA28"/>
    <mergeCell ref="FB28:FG28"/>
    <mergeCell ref="FH3:FM3"/>
    <mergeCell ref="CN3:CS3"/>
    <mergeCell ref="CT3:CY3"/>
    <mergeCell ref="CZ3:DE3"/>
    <mergeCell ref="DF3:DK3"/>
    <mergeCell ref="DL3:DQ3"/>
    <mergeCell ref="DR3:DW3"/>
    <mergeCell ref="A1:G1"/>
    <mergeCell ref="H2:M2"/>
    <mergeCell ref="N2:S2"/>
    <mergeCell ref="T2:Y2"/>
    <mergeCell ref="BJ3:BO3"/>
    <mergeCell ref="BP3:BU3"/>
    <mergeCell ref="AF3:AK3"/>
    <mergeCell ref="AX2:BC2"/>
    <mergeCell ref="BD2:BI2"/>
    <mergeCell ref="BJ2:BO2"/>
    <mergeCell ref="BP2:BU2"/>
    <mergeCell ref="B2:G2"/>
    <mergeCell ref="Z2:AE2"/>
    <mergeCell ref="AF2:AK2"/>
    <mergeCell ref="AL2:AQ2"/>
    <mergeCell ref="AR2:AW2"/>
    <mergeCell ref="BV3:CA3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G27"/>
  <sheetViews>
    <sheetView workbookViewId="0">
      <selection activeCell="F6" sqref="F6:F27"/>
    </sheetView>
  </sheetViews>
  <sheetFormatPr defaultRowHeight="15" x14ac:dyDescent="0.25"/>
  <sheetData>
    <row r="6" spans="6:7" x14ac:dyDescent="0.25">
      <c r="F6">
        <v>2.6012623445774201</v>
      </c>
      <c r="G6">
        <v>1</v>
      </c>
    </row>
    <row r="7" spans="6:7" x14ac:dyDescent="0.25">
      <c r="F7">
        <v>2.4946250682677098</v>
      </c>
      <c r="G7">
        <v>2</v>
      </c>
    </row>
    <row r="8" spans="6:7" x14ac:dyDescent="0.25">
      <c r="F8">
        <v>2.4643757476743802</v>
      </c>
      <c r="G8">
        <v>3</v>
      </c>
    </row>
    <row r="9" spans="6:7" x14ac:dyDescent="0.25">
      <c r="F9">
        <v>2.4593348315861498</v>
      </c>
      <c r="G9">
        <v>4</v>
      </c>
    </row>
    <row r="10" spans="6:7" x14ac:dyDescent="0.25">
      <c r="F10">
        <v>2.4365048097336399</v>
      </c>
      <c r="G10">
        <v>5</v>
      </c>
    </row>
    <row r="11" spans="6:7" x14ac:dyDescent="0.25">
      <c r="F11">
        <v>2.3430323933372401</v>
      </c>
      <c r="G11">
        <v>6</v>
      </c>
    </row>
    <row r="12" spans="6:7" x14ac:dyDescent="0.25">
      <c r="F12">
        <v>2.3343839566610098</v>
      </c>
      <c r="G12">
        <v>7</v>
      </c>
    </row>
    <row r="13" spans="6:7" x14ac:dyDescent="0.25">
      <c r="F13">
        <v>2.3064022714041301</v>
      </c>
      <c r="G13">
        <v>8</v>
      </c>
    </row>
    <row r="14" spans="6:7" x14ac:dyDescent="0.25">
      <c r="F14">
        <v>2.2967457498199702</v>
      </c>
      <c r="G14">
        <v>9</v>
      </c>
    </row>
    <row r="15" spans="6:7" x14ac:dyDescent="0.25">
      <c r="F15">
        <v>2.2829313770952</v>
      </c>
      <c r="G15">
        <v>10</v>
      </c>
    </row>
    <row r="16" spans="6:7" x14ac:dyDescent="0.25">
      <c r="F16">
        <v>2.2575001426685901</v>
      </c>
      <c r="G16">
        <v>11</v>
      </c>
    </row>
    <row r="17" spans="6:7" x14ac:dyDescent="0.25">
      <c r="F17">
        <v>2.2535921445423002</v>
      </c>
      <c r="G17">
        <v>12</v>
      </c>
    </row>
    <row r="18" spans="6:7" x14ac:dyDescent="0.25">
      <c r="F18">
        <v>2.24385547313558</v>
      </c>
      <c r="G18">
        <v>13</v>
      </c>
    </row>
    <row r="19" spans="6:7" x14ac:dyDescent="0.25">
      <c r="F19">
        <v>2.23899305835796</v>
      </c>
      <c r="G19">
        <v>14</v>
      </c>
    </row>
    <row r="20" spans="6:7" x14ac:dyDescent="0.25">
      <c r="F20">
        <v>2.2302033148545899</v>
      </c>
      <c r="G20">
        <v>15</v>
      </c>
    </row>
    <row r="21" spans="6:7" x14ac:dyDescent="0.25">
      <c r="F21">
        <v>2.2229591842068199</v>
      </c>
      <c r="G21">
        <v>16</v>
      </c>
    </row>
    <row r="22" spans="6:7" x14ac:dyDescent="0.25">
      <c r="F22">
        <v>2.2020587942807901</v>
      </c>
      <c r="G22">
        <v>17</v>
      </c>
    </row>
    <row r="23" spans="6:7" x14ac:dyDescent="0.25">
      <c r="F23">
        <v>2.18446924666863</v>
      </c>
      <c r="G23">
        <v>18</v>
      </c>
    </row>
    <row r="24" spans="6:7" x14ac:dyDescent="0.25">
      <c r="F24">
        <v>2.15903697965053</v>
      </c>
      <c r="G24">
        <v>19</v>
      </c>
    </row>
    <row r="25" spans="6:7" x14ac:dyDescent="0.25">
      <c r="F25">
        <v>2.1518310776861198</v>
      </c>
      <c r="G25">
        <v>20</v>
      </c>
    </row>
    <row r="26" spans="6:7" x14ac:dyDescent="0.25">
      <c r="F26">
        <v>2.1087970248737098</v>
      </c>
      <c r="G26">
        <v>21</v>
      </c>
    </row>
    <row r="27" spans="6:7" x14ac:dyDescent="0.25">
      <c r="F27">
        <v>2.0441265693625201</v>
      </c>
      <c r="G27">
        <v>22</v>
      </c>
    </row>
  </sheetData>
  <sortState ref="F6:G27">
    <sortCondition ref="G6:G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2021-04-27T07:41:26Z</dcterms:modified>
</cp:coreProperties>
</file>